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comments3.xml" ContentType="application/vnd.openxmlformats-officedocument.spreadsheetml.comments+xml"/>
  <Override PartName="/xl/comments2.xml" ContentType="application/vnd.openxmlformats-officedocument.spreadsheetml.comments+xml"/>
  <Override PartName="/xl/comments4.xml" ContentType="application/vnd.openxmlformats-officedocument.spreadsheetml.comments+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25.xml" ContentType="application/vnd.openxmlformats-officedocument.spreadsheetml.worksheet+xml"/>
  <Override PartName="/xl/worksheets/sheet27.xml" ContentType="application/vnd.openxmlformats-officedocument.spreadsheetml.worksheet+xml"/>
  <Override PartName="/xl/worksheets/sheet29.xml" ContentType="application/vnd.openxmlformats-officedocument.spreadsheetml.worksheet+xml"/>
  <Override PartName="/xl/worksheets/sheet17.xml" ContentType="application/vnd.openxmlformats-officedocument.spreadsheetml.worksheet+xml"/>
  <Override PartName="/xl/worksheets/sheet34.xml" ContentType="application/vnd.openxmlformats-officedocument.spreadsheetml.worksheet+xml"/>
  <Override PartName="/xl/worksheets/sheet6.xml" ContentType="application/vnd.openxmlformats-officedocument.spreadsheetml.worksheet+xml"/>
  <Override PartName="/xl/worksheets/sheet45.xml" ContentType="application/vnd.openxmlformats-officedocument.spreadsheetml.worksheet+xml"/>
  <Override PartName="/xl/worksheets/sheet26.xml" ContentType="application/vnd.openxmlformats-officedocument.spreadsheetml.worksheet+xml"/>
  <Override PartName="/xl/worksheets/sheet44.xml" ContentType="application/vnd.openxmlformats-officedocument.spreadsheetml.worksheet+xml"/>
  <Override PartName="/xl/worksheets/sheet35.xml" ContentType="application/vnd.openxmlformats-officedocument.spreadsheetml.worksheet+xml"/>
  <Override PartName="/xl/worksheets/sheet43.xml" ContentType="application/vnd.openxmlformats-officedocument.spreadsheetml.worksheet+xml"/>
  <Override PartName="/xl/worksheets/sheet10.xml" ContentType="application/vnd.openxmlformats-officedocument.spreadsheetml.worksheet+xml"/>
  <Override PartName="/xl/worksheets/sheet23.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40.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2.xml" ContentType="application/vnd.openxmlformats-officedocument.spreadsheetml.worksheet+xml"/>
  <Override PartName="/xl/worksheets/sheet11.xml" ContentType="application/vnd.openxmlformats-officedocument.spreadsheetml.worksheet+xml"/>
  <Override PartName="/xl/worksheets/sheet41.xml" ContentType="application/vnd.openxmlformats-officedocument.spreadsheetml.worksheet+xml"/>
  <Override PartName="/xl/worksheets/sheet19.xml" ContentType="application/vnd.openxmlformats-officedocument.spreadsheetml.worksheet+xml"/>
  <Override PartName="/xl/worksheets/sheet16.xml" ContentType="application/vnd.openxmlformats-officedocument.spreadsheetml.worksheet+xml"/>
  <Override PartName="/xl/worksheets/sheet30.xml" ContentType="application/vnd.openxmlformats-officedocument.spreadsheetml.worksheet+xml"/>
  <Override PartName="/xl/worksheets/sheet21.xml" ContentType="application/vnd.openxmlformats-officedocument.spreadsheetml.worksheet+xml"/>
  <Override PartName="/xl/worksheets/sheet8.xml" ContentType="application/vnd.openxmlformats-officedocument.spreadsheetml.worksheet+xml"/>
  <Override PartName="/xl/worksheets/sheet38.xml" ContentType="application/vnd.openxmlformats-officedocument.spreadsheetml.worksheet+xml"/>
  <Override PartName="/xl/worksheets/sheet22.xml" ContentType="application/vnd.openxmlformats-officedocument.spreadsheetml.worksheet+xml"/>
  <Override PartName="/xl/worksheets/sheet13.xml" ContentType="application/vnd.openxmlformats-officedocument.spreadsheetml.worksheet+xml"/>
  <Override PartName="/xl/worksheets/sheet18.xml" ContentType="application/vnd.openxmlformats-officedocument.spreadsheetml.worksheet+xml"/>
  <Override PartName="/xl/worksheets/sheet31.xml" ContentType="application/vnd.openxmlformats-officedocument.spreadsheetml.worksheet+xml"/>
  <Override PartName="/xl/worksheets/sheet1.xml" ContentType="application/vnd.openxmlformats-officedocument.spreadsheetml.worksheet+xml"/>
  <Override PartName="/xl/worksheets/sheet15.xml" ContentType="application/vnd.openxmlformats-officedocument.spreadsheetml.worksheet+xml"/>
  <Override PartName="/xl/worksheets/sheet32.xml" ContentType="application/vnd.openxmlformats-officedocument.spreadsheetml.worksheet+xml"/>
  <Override PartName="/xl/worksheets/sheet12.xml" ContentType="application/vnd.openxmlformats-officedocument.spreadsheetml.worksheet+xml"/>
  <Override PartName="/xl/worksheets/sheet28.xml" ContentType="application/vnd.openxmlformats-officedocument.spreadsheetml.worksheet+xml"/>
  <Override PartName="/xl/worksheets/sheet46.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3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Attachment" state="visible" r:id="rId3"/>
    <sheet sheetId="2" name="AgentAlarms" state="visible" r:id="rId4"/>
    <sheet sheetId="3" name="Catalog" state="visible" r:id="rId5"/>
    <sheet sheetId="4" name="Collection" state="visible" r:id="rId6"/>
    <sheet sheetId="5" name="Constraint" state="visible" r:id="rId7"/>
    <sheet sheetId="6" name="Contact" state="visible" r:id="rId8"/>
    <sheet sheetId="7" name="CoordinateSystem" state="visible" r:id="rId9"/>
    <sheet sheetId="8" name="DataProcess" state="visible" r:id="rId10"/>
    <sheet sheetId="9" name="DataProcessDefinition" state="visible" r:id="rId11"/>
    <sheet sheetId="10" name="DataProcessDefinitionRefactor" state="visible" r:id="rId12"/>
    <sheet sheetId="11" name="DataProduct" state="visible" r:id="rId13"/>
    <sheet sheetId="12" name="DataProductLink" state="visible" r:id="rId14"/>
    <sheet sheetId="13" name="Deployment" state="visible" r:id="rId15"/>
    <sheet sheetId="14" name="EventProcess" state="visible" r:id="rId16"/>
    <sheet sheetId="15" name="EventProcessDefinition" state="visible" r:id="rId17"/>
    <sheet sheetId="16" name="Index" state="visible" r:id="rId18"/>
    <sheet sheetId="17" name="InstrumentAgent" state="visible" r:id="rId19"/>
    <sheet sheetId="18" name="InstrumentAgentInstance" state="visible" r:id="rId20"/>
    <sheet sheetId="19" name="InstrumentDevice" state="visible" r:id="rId21"/>
    <sheet sheetId="20" name="InstrumentModel" state="visible" r:id="rId22"/>
    <sheet sheetId="21" name="InstrumentSite" state="visible" r:id="rId23"/>
    <sheet sheetId="22" name="Observatory" state="visible" r:id="rId24"/>
    <sheet sheetId="23" name="Org" state="visible" r:id="rId25"/>
    <sheet sheetId="24" name="ParameterDefs" state="visible" r:id="rId26"/>
    <sheet sheetId="25" name="ParameterFunctions" state="visible" r:id="rId27"/>
    <sheet sheetId="26" name="ParameterDefs_OLD" state="visible" r:id="rId28"/>
    <sheet sheetId="27" name="ParameterDictionary" state="visible" r:id="rId29"/>
    <sheet sheetId="28" name="ParameterDictionary_OLD" state="visible" r:id="rId30"/>
    <sheet sheetId="29" name="PlatformAgent" state="visible" r:id="rId31"/>
    <sheet sheetId="30" name="PlatformAgentInstance" state="visible" r:id="rId32"/>
    <sheet sheetId="31" name="PlatformDevice" state="visible" r:id="rId33"/>
    <sheet sheetId="32" name="PlatformModel" state="visible" r:id="rId34"/>
    <sheet sheetId="33" name="PlatformSite" state="visible" r:id="rId35"/>
    <sheet sheetId="34" name="Policy" state="visible" r:id="rId36"/>
    <sheet sheetId="35" name="SensorDevice" state="visible" r:id="rId37"/>
    <sheet sheetId="36" name="SensorModel" state="visible" r:id="rId38"/>
    <sheet sheetId="37" name="StreamConfiguration" state="visible" r:id="rId39"/>
    <sheet sheetId="38" name="StreamDefinition" state="visible" r:id="rId40"/>
    <sheet sheetId="39" name="StreamDefinitionRefactor" state="visible" r:id="rId41"/>
    <sheet sheetId="40" name="Subsite" state="visible" r:id="rId42"/>
    <sheet sheetId="41" name="TransformFunction" state="visible" r:id="rId43"/>
    <sheet sheetId="42" name="User" state="visible" r:id="rId44"/>
    <sheet sheetId="43" name="UserRole" state="visible" r:id="rId45"/>
    <sheet sheetId="44" name="View" state="visible" r:id="rId46"/>
    <sheet sheetId="45" name="WorkflowDefinition" state="visible" r:id="rId47"/>
    <sheet sheetId="46" name="Workflow" state="visible" r:id="rId48"/>
  </sheets>
  <definedNames>
    <definedName name="NamedRange1">ParameterDefs!$A$1:$AD$1</definedName>
    <definedName name="NamedRange2">Workflow!$A$1:$V$1</definedName>
  </definedNames>
  <calcPr/>
</workbook>
</file>

<file path=xl/comments1.xml><?xml version="1.0" encoding="utf-8"?>
<comments xmlns="http://schemas.openxmlformats.org/spreadsheetml/2006/main">
  <authors>
    <author/>
  </authors>
  <commentList>
    <comment ref="A1" authorId="0">
      <text>
        <t xml:space="preserve">These Parameter Dictionaries do not exist.
	-Lucas Campbell
----
This Parameter Dictionary does not exist
	-Lucas Campbell
----
???
	-Lucas Campbell</t>
      </text>
    </comment>
  </commentList>
</comments>
</file>

<file path=xl/comments2.xml><?xml version="1.0" encoding="utf-8"?>
<comments xmlns="http://schemas.openxmlformats.org/spreadsheetml/2006/main">
  <authors>
    <author/>
  </authors>
  <commentList>
    <comment ref="C15" authorId="0">
      <text>
        <t xml:space="preserve">This breaks BASE, USER_1 is defined in R2_DEMO scenario.
	-Lucas Campbell
I don't need it to be a specific user.  Will blank work?
	-Ian Katz
It looks like it should work without an entry but I can't test it just this moment.
	-Lucas Campbell
I tested it and it seems to insert the resource just fine, so I think this
is all set.
	-Ian Katz</t>
      </text>
    </comment>
  </commentList>
</comments>
</file>

<file path=xl/comments3.xml><?xml version="1.0" encoding="utf-8"?>
<comments xmlns="http://schemas.openxmlformats.org/spreadsheetml/2006/main">
  <authors>
    <author/>
  </authors>
  <commentList>
    <comment ref="I88" authorId="0">
      <text>
        <t xml:space="preserve">Shouldn't these indicate the instrument series (i.e. CTDBP CDEF L0) since it will differ from CTDBP NO by Oxygen, Optode Phase, and Optode temperature?
	-spearce</t>
      </text>
    </comment>
  </commentList>
</comments>
</file>

<file path=xl/comments4.xml><?xml version="1.0" encoding="utf-8"?>
<comments xmlns="http://schemas.openxmlformats.org/spreadsheetml/2006/main">
  <authors>
    <author/>
  </authors>
  <commentList>
    <comment ref="K2" authorId="0">
      <text>
        <t xml:space="preserve">So can we not separate Unit of Measure from the other columns that make up the HID?
	-spearce</t>
      </text>
    </comment>
    <comment ref="H22" authorId="0">
      <text>
        <t xml:space="preserve">Changed to array&lt;&gt; because the exact usage is still undetermined, so constraining allowable values is not appropriate at this time - per conversation with Bill F.
	-blaze3399</t>
      </text>
    </comment>
    <comment ref="J21" authorId="0">
      <text>
        <t xml:space="preserve">Added 3:'time' to code_set as per discussion with Bill F
	-blaze3399</t>
      </text>
    </comment>
  </commentList>
</comments>
</file>

<file path=xl/comments5.xml><?xml version="1.0" encoding="utf-8"?>
<comments xmlns="http://schemas.openxmlformats.org/spreadsheetml/2006/main">
  <authors>
    <author/>
  </authors>
  <commentList>
    <comment ref="E11" authorId="0">
      <text>
        <t xml:space="preserve">The raw stream should not include latitude, longitude, and quality flags (PD8, PD9 and PD17).
	-wingard.osu</t>
      </text>
    </comment>
  </commentList>
</comments>
</file>

<file path=xl/sharedStrings.xml><?xml version="1.0" encoding="utf-8"?>
<sst xmlns="http://schemas.openxmlformats.org/spreadsheetml/2006/main" count="13649" uniqueCount="4765">
  <si>
    <t>Scenario</t>
  </si>
  <si>
    <t>ID</t>
  </si>
  <si>
    <t>resource_id</t>
  </si>
  <si>
    <t>file_path</t>
  </si>
  <si>
    <t>att/name</t>
  </si>
  <si>
    <t>att/description</t>
  </si>
  <si>
    <t>att/attachment_type</t>
  </si>
  <si>
    <t>att/content_type</t>
  </si>
  <si>
    <t>att/content</t>
  </si>
  <si>
    <t>att/keywords</t>
  </si>
  <si>
    <t>STOP!</t>
  </si>
  <si>
    <t>Changes to this doc can break the nose tests or interfere with test systems!  BEFORE making changes, please read https://confluence.oceanobservatories.org/display/CIDev/Preload+development.  AFTER making changes, please TEST, make a copy of this sheet, and commit the new URL to ion_loader.py!</t>
  </si>
  <si>
    <t>R2_DEMO</t>
  </si>
  <si>
    <t>ATT1</t>
  </si>
  <si>
    <t>ID3</t>
  </si>
  <si>
    <t>att1.pdf</t>
  </si>
  <si>
    <t>Testpdf</t>
  </si>
  <si>
    <t>Test of PDF File</t>
  </si>
  <si>
    <t>BLOB</t>
  </si>
  <si>
    <t>application/pdf</t>
  </si>
  <si>
    <t>ATT2</t>
  </si>
  <si>
    <t>att2.png</t>
  </si>
  <si>
    <t>Testpng</t>
  </si>
  <si>
    <t>Test of PNG file</t>
  </si>
  <si>
    <t>image/png</t>
  </si>
  <si>
    <t>['IMAGE']</t>
  </si>
  <si>
    <t>ATT3</t>
  </si>
  <si>
    <t>ID4</t>
  </si>
  <si>
    <t>att3.csv</t>
  </si>
  <si>
    <t>Testcsv</t>
  </si>
  <si>
    <t>Test of CSV file</t>
  </si>
  <si>
    <t>ASCII</t>
  </si>
  <si>
    <t>text/csv</t>
  </si>
  <si>
    <t>ATT4</t>
  </si>
  <si>
    <t>EEInstrumentDevice</t>
  </si>
  <si>
    <t>Testpdf2</t>
  </si>
  <si>
    <t>Test of a PDF File</t>
  </si>
  <si>
    <t>ATT5</t>
  </si>
  <si>
    <t>DPROD13</t>
  </si>
  <si>
    <t>1341-00030_Data_Product_SPEC_CONDWAT_OOI.pdf</t>
  </si>
  <si>
    <t>1341-00030_Data_Product_SPEC_CONDWAT_OOI</t>
  </si>
  <si>
    <t>OOI Data Product Specification</t>
  </si>
  <si>
    <t>ATT6</t>
  </si>
  <si>
    <t>DPROD14</t>
  </si>
  <si>
    <t>1341-00010_Data_Product_SPEC_TEMPWAT_OOI.pdf</t>
  </si>
  <si>
    <t>1341-00010_Data_Product_SPEC_TEMPWAT_OOI</t>
  </si>
  <si>
    <t>ATT7</t>
  </si>
  <si>
    <t>DPROD15</t>
  </si>
  <si>
    <t>1341-00020_Data_Product_SPEC_PRESWAT_OOI.pdf</t>
  </si>
  <si>
    <t>1341-00020_Data_Product_SPEC_PRESWAT_OOI</t>
  </si>
  <si>
    <t>ATT8</t>
  </si>
  <si>
    <t>DPROD16</t>
  </si>
  <si>
    <t>ATT9</t>
  </si>
  <si>
    <t>DPROD17</t>
  </si>
  <si>
    <t>ATT10</t>
  </si>
  <si>
    <t>DPROD18</t>
  </si>
  <si>
    <t>ATT11</t>
  </si>
  <si>
    <t>DPROD19</t>
  </si>
  <si>
    <t>1341-00040_Data_Product_SPEC_PRACSAL_OOI.pdf</t>
  </si>
  <si>
    <t>1341-00040_Data_Product_SPEC_PRACSAL_OOI</t>
  </si>
  <si>
    <t>ATT12</t>
  </si>
  <si>
    <t>DPROD20</t>
  </si>
  <si>
    <t>1341-00050_Data_Product_SPEC_DENSITY_OOI.pdf</t>
  </si>
  <si>
    <t>1341-00050_Data_Product_SPEC_DENSITY_OOI</t>
  </si>
  <si>
    <t>NOSE</t>
  </si>
  <si>
    <t>ATT_TEST</t>
  </si>
  <si>
    <t>ID_TEST</t>
  </si>
  <si>
    <t>ALPHA_SYS</t>
  </si>
  <si>
    <t>ATT13</t>
  </si>
  <si>
    <t>DPROD43</t>
  </si>
  <si>
    <t>ATT14</t>
  </si>
  <si>
    <t>DPROD44</t>
  </si>
  <si>
    <t>ATT15</t>
  </si>
  <si>
    <t>DPROD45</t>
  </si>
  <si>
    <t>ATT16</t>
  </si>
  <si>
    <t>DPROD46</t>
  </si>
  <si>
    <t>ATT17</t>
  </si>
  <si>
    <t>DPROD47</t>
  </si>
  <si>
    <t>ATT18</t>
  </si>
  <si>
    <t>DPROD48</t>
  </si>
  <si>
    <t>ATT19</t>
  </si>
  <si>
    <t>DPROD49</t>
  </si>
  <si>
    <t>ATT20</t>
  </si>
  <si>
    <t>DPROD50</t>
  </si>
  <si>
    <t>BETA_SYS</t>
  </si>
  <si>
    <t>ATT21</t>
  </si>
  <si>
    <t>DPROD53</t>
  </si>
  <si>
    <t>ATT22</t>
  </si>
  <si>
    <t>DPROD54</t>
  </si>
  <si>
    <t>ATT23</t>
  </si>
  <si>
    <t>DPROD55</t>
  </si>
  <si>
    <t>ATT24</t>
  </si>
  <si>
    <t>DPROD56</t>
  </si>
  <si>
    <t>ATT25</t>
  </si>
  <si>
    <t>DPROD57</t>
  </si>
  <si>
    <t>ATT26</t>
  </si>
  <si>
    <t>DPROD58</t>
  </si>
  <si>
    <t>ATT27</t>
  </si>
  <si>
    <t>DPROD59</t>
  </si>
  <si>
    <t>ATT28</t>
  </si>
  <si>
    <t>DPROD60</t>
  </si>
  <si>
    <t>alarm_type</t>
  </si>
  <si>
    <t>name</t>
  </si>
  <si>
    <t>stream_name</t>
  </si>
  <si>
    <t>value_id</t>
  </si>
  <si>
    <t>message</t>
  </si>
  <si>
    <t>type</t>
  </si>
  <si>
    <t>lower_bound</t>
  </si>
  <si>
    <t>lower_rel_op</t>
  </si>
  <si>
    <t>upper_bound</t>
  </si>
  <si>
    <t>upper_rel_op</t>
  </si>
  <si>
    <t>AA1</t>
  </si>
  <si>
    <t>IntervalAlarmDef</t>
  </si>
  <si>
    <t>temperature_warning_interval</t>
  </si>
  <si>
    <t>parsed</t>
  </si>
  <si>
    <t>temp</t>
  </si>
  <si>
    <t>Temperature is below the normal range of 50.0 and above.</t>
  </si>
  <si>
    <t>StreamAlarmType.WARNING</t>
  </si>
  <si>
    <t>&lt;</t>
  </si>
  <si>
    <t>NOTICE: THIS TAB IS NOT USED BY PRELOAD</t>
  </si>
  <si>
    <t>owner_id</t>
  </si>
  <si>
    <t>confluence</t>
  </si>
  <si>
    <t>south</t>
  </si>
  <si>
    <t>north</t>
  </si>
  <si>
    <t>west</t>
  </si>
  <si>
    <t>east</t>
  </si>
  <si>
    <t>top</t>
  </si>
  <si>
    <t>bottom</t>
  </si>
  <si>
    <t>vertical_direction</t>
  </si>
  <si>
    <t>start</t>
  </si>
  <si>
    <t>end</t>
  </si>
  <si>
    <t>time_format</t>
  </si>
  <si>
    <t>DOC</t>
  </si>
  <si>
    <t>geospatial or temporal</t>
  </si>
  <si>
    <t>elevation or depth</t>
  </si>
  <si>
    <t>date and time in format specified</t>
  </si>
  <si>
    <t>python time formatting string, or blank for default ISO: '%Y-%m-%dT%H:%M:%S' (ie- 2012-09-24T17:33:00) 2-digit month and day, GMT time.</t>
  </si>
  <si>
    <t>BETA</t>
  </si>
  <si>
    <t>GEO1</t>
  </si>
  <si>
    <t>USER_1</t>
  </si>
  <si>
    <t>https://confluence.oceanobservatories.org/display/CIDev/Preload+constraints</t>
  </si>
  <si>
    <t>geospatial</t>
  </si>
  <si>
    <t>depth</t>
  </si>
  <si>
    <t>GEO2</t>
  </si>
  <si>
    <t>GEO3</t>
  </si>
  <si>
    <t>GEO4</t>
  </si>
  <si>
    <t>GEO5</t>
  </si>
  <si>
    <t>TEMP1</t>
  </si>
  <si>
    <t>temporal</t>
  </si>
  <si>
    <t>2011-01-01T0:00:00</t>
  </si>
  <si>
    <t>2054-01-01T0:00:00</t>
  </si>
  <si>
    <t>GEO_UW</t>
  </si>
  <si>
    <t>GEO_WHOI</t>
  </si>
  <si>
    <t>IDK</t>
  </si>
  <si>
    <t>GEO_IDK</t>
  </si>
  <si>
    <t>TEMP_IDK</t>
  </si>
  <si>
    <t>GEO_WHOI2</t>
  </si>
  <si>
    <t>c/individual_names_given</t>
  </si>
  <si>
    <t>c/individual_name_family</t>
  </si>
  <si>
    <t>c/organization_name</t>
  </si>
  <si>
    <t>c/position_name</t>
  </si>
  <si>
    <t>c/email</t>
  </si>
  <si>
    <t>c/url</t>
  </si>
  <si>
    <t>c/street_address</t>
  </si>
  <si>
    <t>c/city</t>
  </si>
  <si>
    <t>c/postal_code</t>
  </si>
  <si>
    <t>c/country</t>
  </si>
  <si>
    <t>c/phones</t>
  </si>
  <si>
    <t>c/roles</t>
  </si>
  <si>
    <t>first name</t>
  </si>
  <si>
    <t>last name</t>
  </si>
  <si>
    <t>multiple lines, use: "cell: 333-555-1212, office: 222-333-4444"; single office line: just "222-333-4444"</t>
  </si>
  <si>
    <t>primary or alternate</t>
  </si>
  <si>
    <t>J_DELANEY</t>
  </si>
  <si>
    <t>John</t>
  </si>
  <si>
    <t>Delaney</t>
  </si>
  <si>
    <t>Univ. of Washington</t>
  </si>
  <si>
    <t>Director</t>
  </si>
  <si>
    <t>jd@domainname.com</t>
  </si>
  <si>
    <t>http://ooi.washington.edu/rsn/jrd/poetry/spiral.html</t>
  </si>
  <si>
    <t>Box 357940</t>
  </si>
  <si>
    <t>Seattle</t>
  </si>
  <si>
    <t>98195</t>
  </si>
  <si>
    <t>USA</t>
  </si>
  <si>
    <t>office: 213-377-2929, home: 222-555-1212</t>
  </si>
  <si>
    <t>primary</t>
  </si>
  <si>
    <t>B_WELLER</t>
  </si>
  <si>
    <t>Bob</t>
  </si>
  <si>
    <t>Weller</t>
  </si>
  <si>
    <t>Woods Hole Oceanographic Institution</t>
  </si>
  <si>
    <t>Senior Scientist</t>
  </si>
  <si>
    <t>bw@woodhole.org</t>
  </si>
  <si>
    <t>http://www.whoi.edu/profile/rweller/</t>
  </si>
  <si>
    <t>266 Woods Hole Rd MS#29</t>
  </si>
  <si>
    <t>Woods Hole</t>
  </si>
  <si>
    <t>02543</t>
  </si>
  <si>
    <t>508-289-2509</t>
  </si>
  <si>
    <t>O_OWNERREP</t>
  </si>
  <si>
    <t>Owen</t>
  </si>
  <si>
    <t>Ownerrep</t>
  </si>
  <si>
    <t>Representative</t>
  </si>
  <si>
    <t>owenownerrep@gmail.com</t>
  </si>
  <si>
    <t>www.yahoo.com</t>
  </si>
  <si>
    <t>123 Anytown Rd</t>
  </si>
  <si>
    <t>Some Place</t>
  </si>
  <si>
    <t>02392</t>
  </si>
  <si>
    <t>office: 858-822-6379, home: 222-555-1212</t>
  </si>
  <si>
    <t>alternate</t>
  </si>
  <si>
    <t>J_ORCUTT</t>
  </si>
  <si>
    <t>Orcutt</t>
  </si>
  <si>
    <t>OOI Cyberinfrastructure</t>
  </si>
  <si>
    <t>Principal Investigator</t>
  </si>
  <si>
    <t>jorcutt@ucsd.edu</t>
  </si>
  <si>
    <t>M_MANAGER</t>
  </si>
  <si>
    <t>Mike</t>
  </si>
  <si>
    <t>Manager</t>
  </si>
  <si>
    <t>UNoIt</t>
  </si>
  <si>
    <t>mikemanagerooi@gmail.com</t>
  </si>
  <si>
    <t>619-555-1212</t>
  </si>
  <si>
    <t>T_AMPE</t>
  </si>
  <si>
    <t>Tim</t>
  </si>
  <si>
    <t>Ampe</t>
  </si>
  <si>
    <t>UCSD</t>
  </si>
  <si>
    <t>System Development Manager</t>
  </si>
  <si>
    <t>tampe@ucsd.edu</t>
  </si>
  <si>
    <t>www.oceanobservatories.org</t>
  </si>
  <si>
    <t>Atkinson Hall</t>
  </si>
  <si>
    <t>La Jolla</t>
  </si>
  <si>
    <t>92037</t>
  </si>
  <si>
    <t>858-822-5142</t>
  </si>
  <si>
    <t>B_OPERATOR</t>
  </si>
  <si>
    <t>Beta Operator</t>
  </si>
  <si>
    <t>User</t>
  </si>
  <si>
    <t>OOI</t>
  </si>
  <si>
    <t>Beta System Operator</t>
  </si>
  <si>
    <t>BetaOperator1@gmail.com</t>
  </si>
  <si>
    <t>858-555-5555</t>
  </si>
  <si>
    <t>TEST_USER</t>
  </si>
  <si>
    <t>Testathan</t>
  </si>
  <si>
    <t>Userbrough</t>
  </si>
  <si>
    <t>GGW</t>
  </si>
  <si>
    <t>Illustrious Test Passagist</t>
  </si>
  <si>
    <t>tester@somewhere.com</t>
  </si>
  <si>
    <t>www.reddit.com</t>
  </si>
  <si>
    <t>Shantytown</t>
  </si>
  <si>
    <t>IDK_USER1</t>
  </si>
  <si>
    <t>Primary</t>
  </si>
  <si>
    <t>Developer</t>
  </si>
  <si>
    <t>IDK_USER2</t>
  </si>
  <si>
    <t>Secondary</t>
  </si>
  <si>
    <t>m/geospatial_geodetic_crs</t>
  </si>
  <si>
    <t>m/geospatial_vertical_crs</t>
  </si>
  <si>
    <t>m/geospatial_latitude_units</t>
  </si>
  <si>
    <t>m/geospatial_longitude_units</t>
  </si>
  <si>
    <t>m/geospatial_vertical_units</t>
  </si>
  <si>
    <t>m/geospatial_vertical_positive</t>
  </si>
  <si>
    <t>defines "GeospatialCoordinateReferenceSystem" objects used by geospatial constraints</t>
  </si>
  <si>
    <t>SUBMERGED</t>
  </si>
  <si>
    <t>http://www.opengis.net/def/crs/EPSG/0/4326 </t>
  </si>
  <si>
    <t>http://www.opengis.net/def/cs/EPSG/0/6498 </t>
  </si>
  <si>
    <t>degrees_north </t>
  </si>
  <si>
    <t>degrees_east</t>
  </si>
  <si>
    <t>meter </t>
  </si>
  <si>
    <t>down </t>
  </si>
  <si>
    <t>AERIAL</t>
  </si>
  <si>
    <t>http://www.opengis.net/def/crs/EPSG/0/4269</t>
  </si>
  <si>
    <t>http://www.opengis.net/def/cs/EPSG/0/6499</t>
  </si>
  <si>
    <t>degrees_north</t>
  </si>
  <si>
    <t>meter</t>
  </si>
  <si>
    <t>up</t>
  </si>
  <si>
    <t>SUBMERGED1</t>
  </si>
  <si>
    <t>org_ids</t>
  </si>
  <si>
    <t>data_process_definition_id</t>
  </si>
  <si>
    <t>in_data_product_id</t>
  </si>
  <si>
    <t>out_data_products</t>
  </si>
  <si>
    <t>configuration</t>
  </si>
  <si>
    <t>comment</t>
  </si>
  <si>
    <t>DPROC1</t>
  </si>
  <si>
    <t>MF_3</t>
  </si>
  <si>
    <t>DPD1</t>
  </si>
  <si>
    <t>DPROD12</t>
  </si>
  <si>
    <t>{'conductivity':'DPROD13','temperature':'DPROD14','pressure':'DPROD15'}</t>
  </si>
  <si>
    <t>CTD_L0 demo</t>
  </si>
  <si>
    <t>DPROC2</t>
  </si>
  <si>
    <t>DPD2</t>
  </si>
  <si>
    <t>{'conductivity':'DPROD16'}</t>
  </si>
  <si>
    <t>CONDWAT demo</t>
  </si>
  <si>
    <t>DPROC3</t>
  </si>
  <si>
    <t>DPD3</t>
  </si>
  <si>
    <t>{'temperature':'DPROD17'}</t>
  </si>
  <si>
    <t>TEMPWAT demo</t>
  </si>
  <si>
    <t>DPROC4</t>
  </si>
  <si>
    <t>DPD4</t>
  </si>
  <si>
    <t>{'pressure':'DPROD18'}</t>
  </si>
  <si>
    <t>PRESWAT demo</t>
  </si>
  <si>
    <t>DPROC5</t>
  </si>
  <si>
    <t>DPD5</t>
  </si>
  <si>
    <t>{'salinity':'DPROD19'}</t>
  </si>
  <si>
    <t>PRACSAL demo</t>
  </si>
  <si>
    <t>DPROC6</t>
  </si>
  <si>
    <t>DPD6</t>
  </si>
  <si>
    <t>{'density':'DPROD20'}</t>
  </si>
  <si>
    <t>DENSITY demo</t>
  </si>
  <si>
    <t>DPROC8</t>
  </si>
  <si>
    <t>DPD17</t>
  </si>
  <si>
    <t>DP_PD3</t>
  </si>
  <si>
    <t>{ }</t>
  </si>
  <si>
    <t>{ 'process':{ 'timer_interval': 5, 'queue_name': 'a_queue', 'variable_name': 'input_voltage', 'time_field_name': 'preferred_timestamp', 'valid_values': [-100, 100], 'timer_origin': 'Interval Timer' } }</t>
  </si>
  <si>
    <t>Platform Agent Events demo</t>
  </si>
  <si>
    <t>DPROC11</t>
  </si>
  <si>
    <t>DP_ID12</t>
  </si>
  <si>
    <t>{'conductivity':'DPROD24','temperature':'DPROD25','pressure':'DPROD26'}</t>
  </si>
  <si>
    <t>CTD_L0 demo SBE37</t>
  </si>
  <si>
    <t>DPROC12</t>
  </si>
  <si>
    <t>DPROD24</t>
  </si>
  <si>
    <t>{'conductivity':'DPROD27'}</t>
  </si>
  <si>
    <t>CONDWAT demo SBE37</t>
  </si>
  <si>
    <t>DPROC13</t>
  </si>
  <si>
    <t>DPROD25</t>
  </si>
  <si>
    <t>{'temperature':'DPROD28'}</t>
  </si>
  <si>
    <t>TEMPWAT demo SBE37</t>
  </si>
  <si>
    <t>DPROC14</t>
  </si>
  <si>
    <t>DPROD26</t>
  </si>
  <si>
    <t>{'pressure':'DPROD29'}</t>
  </si>
  <si>
    <t>PRESWAT demo SBE37</t>
  </si>
  <si>
    <t>DPROC15</t>
  </si>
  <si>
    <t>{'salinity':'DPROD30'}</t>
  </si>
  <si>
    <t>PRACSAL demo SBE37</t>
  </si>
  <si>
    <t>DPROC16</t>
  </si>
  <si>
    <t>{'density':'DPROD31'}</t>
  </si>
  <si>
    <t>DENSITY demo SBE37</t>
  </si>
  <si>
    <t>DPROC21</t>
  </si>
  <si>
    <t>DPROD42</t>
  </si>
  <si>
    <t>{'conductivity':'DPROD43','temperature':'DPROD44','pressure':'DPROD45'}</t>
  </si>
  <si>
    <t>CTD_L0 Alpha</t>
  </si>
  <si>
    <t>DPROC22</t>
  </si>
  <si>
    <t>{'conductivity':'DPROD46'}</t>
  </si>
  <si>
    <t>CONDWAT Alpha</t>
  </si>
  <si>
    <t>DPROC23</t>
  </si>
  <si>
    <t>{'temperature':'DPROD47'}</t>
  </si>
  <si>
    <t>TEMPWAT Alpha</t>
  </si>
  <si>
    <t>DPROC24</t>
  </si>
  <si>
    <t>{'pressure':'DPROD48'}</t>
  </si>
  <si>
    <t>PRESWAT Alpha</t>
  </si>
  <si>
    <t>DPROC25</t>
  </si>
  <si>
    <t>{'salinity':'DPROD49'}</t>
  </si>
  <si>
    <t>PRACSAL Alpha</t>
  </si>
  <si>
    <t>DPROC26</t>
  </si>
  <si>
    <t>{'density':'DPROD50'}</t>
  </si>
  <si>
    <t>DENSITY Alpha</t>
  </si>
  <si>
    <t>PRESF</t>
  </si>
  <si>
    <t>DPROC27</t>
  </si>
  <si>
    <t>DPD21</t>
  </si>
  <si>
    <t>DP_ID6</t>
  </si>
  <si>
    <t>{'absolute_pressure':'DP_ID13'}</t>
  </si>
  <si>
    <t>PRESF absolute pressure</t>
  </si>
  <si>
    <t>DPROC28</t>
  </si>
  <si>
    <t>DPD22</t>
  </si>
  <si>
    <t>DP_ID13</t>
  </si>
  <si>
    <t>{'seafloor_pressure':'DP_ID14'}</t>
  </si>
  <si>
    <t>PRESF seafloor pressure</t>
  </si>
  <si>
    <t>DPROC31</t>
  </si>
  <si>
    <t>DPROD52</t>
  </si>
  <si>
    <t>{'conductivity':'DPROD53','temperature':'DPROD54','pressure':'DPROD55'}</t>
  </si>
  <si>
    <t>CTD_L0 Beta</t>
  </si>
  <si>
    <t>DPROC32</t>
  </si>
  <si>
    <t>{'conductivity':'DPROD56'}</t>
  </si>
  <si>
    <t>CONDWAT Beta</t>
  </si>
  <si>
    <t>DPROC33</t>
  </si>
  <si>
    <t>{'temperature':'DPROD57'}</t>
  </si>
  <si>
    <t>TEMPWAT Beta</t>
  </si>
  <si>
    <t>DPROC34</t>
  </si>
  <si>
    <t>{'pressure':'DPROD58'}</t>
  </si>
  <si>
    <t>PRESWAT Beta</t>
  </si>
  <si>
    <t>DPROC35</t>
  </si>
  <si>
    <t>{'salinity':'DPROD59'}</t>
  </si>
  <si>
    <t>PRACSAL Beta</t>
  </si>
  <si>
    <t>DPROC36</t>
  </si>
  <si>
    <t>{'density':'DPROD60'}</t>
  </si>
  <si>
    <t>DENSITY Beta</t>
  </si>
  <si>
    <t>PREST</t>
  </si>
  <si>
    <t>DPROC37</t>
  </si>
  <si>
    <t>DPD23</t>
  </si>
  <si>
    <t>DPROD67</t>
  </si>
  <si>
    <t>{'absolute_pressure':'DPROD73'}</t>
  </si>
  <si>
    <t>PREST absolute pressure</t>
  </si>
  <si>
    <t>DPROC38</t>
  </si>
  <si>
    <t>DPD24</t>
  </si>
  <si>
    <t>DPROD73</t>
  </si>
  <si>
    <t>{'seafloor_pressure':'DPROD74'}</t>
  </si>
  <si>
    <t>PREST seafloor pressure</t>
  </si>
  <si>
    <t>CTDBP_TIM</t>
  </si>
  <si>
    <t>DPROC39</t>
  </si>
  <si>
    <t>DPD25</t>
  </si>
  <si>
    <t>DP_ID7</t>
  </si>
  <si>
    <t>{'L0_stream':'DPROD77'}</t>
  </si>
  <si>
    <t>CTDBP L0s</t>
  </si>
  <si>
    <t>DPROC40</t>
  </si>
  <si>
    <t>DPD26</t>
  </si>
  <si>
    <t>{'L1_stream':'DPROD78'}</t>
  </si>
  <si>
    <t>CTDBP L1s</t>
  </si>
  <si>
    <t>DPROC41</t>
  </si>
  <si>
    <t>DPD27</t>
  </si>
  <si>
    <t>DPROD78</t>
  </si>
  <si>
    <t>{'salinity':'DPROD79'}</t>
  </si>
  <si>
    <t>PRACSAL for CTDBP</t>
  </si>
  <si>
    <t>DPROC42</t>
  </si>
  <si>
    <t>DPD28</t>
  </si>
  <si>
    <t>{'density':'DPROD80'}</t>
  </si>
  <si>
    <t>DENSITY for CTDBP</t>
  </si>
  <si>
    <t>input_stream_defs</t>
  </si>
  <si>
    <t>output_stream_defs</t>
  </si>
  <si>
    <t>dpd/name</t>
  </si>
  <si>
    <t>dpd/description</t>
  </si>
  <si>
    <t>dpd/module</t>
  </si>
  <si>
    <t>dpd/class_name</t>
  </si>
  <si>
    <t>obsolete/process_source</t>
  </si>
  <si>
    <t>dpd/parameters</t>
  </si>
  <si>
    <t>StreamDef12</t>
  </si>
  <si>
    <t>{'conductivity':'StreamDef13','temperature':'StreamDef14','pressure':'StreamDef15'}</t>
  </si>
  <si>
    <t>L0 - Conductivity/Temp/Pressure</t>
  </si>
  <si>
    <t>ion.processes.data.transforms.ctd.ctd_L0_all</t>
  </si>
  <si>
    <t>ctd_L0_all</t>
  </si>
  <si>
    <t>StreamDef13</t>
  </si>
  <si>
    <t>{'conductivity':'StreamDef16'}</t>
  </si>
  <si>
    <t>CONDWAT L1 demo</t>
  </si>
  <si>
    <t>L1 - Conductivity</t>
  </si>
  <si>
    <t>ion.processes.data.transforms.ctd.ctd_L1_conductivity</t>
  </si>
  <si>
    <t>CTDL1ConductivityTransform</t>
  </si>
  <si>
    <t>StreamDef14</t>
  </si>
  <si>
    <t>{'temperature':'StreamDef17'}</t>
  </si>
  <si>
    <t>TEMPWAT L1 demo</t>
  </si>
  <si>
    <t>L1 - Temperature</t>
  </si>
  <si>
    <t>ion.processes.data.transforms.ctd.ctd_L1_temperature</t>
  </si>
  <si>
    <t>CTDL1TemperatureTransform</t>
  </si>
  <si>
    <t>StreamDef15</t>
  </si>
  <si>
    <t>{'pressure':'StreamDef18'}</t>
  </si>
  <si>
    <t>PRESWAT L1 demo</t>
  </si>
  <si>
    <t>L1 - Pressure (Depth)</t>
  </si>
  <si>
    <t>ion.processes.data.transforms.ctd.ctd_L1_pressure</t>
  </si>
  <si>
    <t>CTDL1PressureTransform</t>
  </si>
  <si>
    <t>{'salinity':'StreamDef19'}</t>
  </si>
  <si>
    <t>PRACSAL L2 demo</t>
  </si>
  <si>
    <t>L2 - Practical Salinity</t>
  </si>
  <si>
    <t>ion.processes.data.transforms.ctd.ctd_L2_salinity</t>
  </si>
  <si>
    <t>SalinityTransform</t>
  </si>
  <si>
    <t>{'density':'StreamDef20'}</t>
  </si>
  <si>
    <t>DENSITY L2 demo</t>
  </si>
  <si>
    <t>L2 - Density</t>
  </si>
  <si>
    <t>ion.processes.data.transforms.ctd.ctd_L2_density</t>
  </si>
  <si>
    <t>DensityTransform</t>
  </si>
  <si>
    <t>StreamDef25</t>
  </si>
  <si>
    <t>{'absolute_pressure':'StreamDef25'}</t>
  </si>
  <si>
    <t>PRESF L0</t>
  </si>
  <si>
    <t>PRESF L0 absolute_pressure from Tide Measurement</t>
  </si>
  <si>
    <t>ion.processes.data.transforms.ctd.presf_L0_splitter</t>
  </si>
  <si>
    <t>PresfL0Splitter</t>
  </si>
  <si>
    <t>{'seafloor_pressure':'StreamDef34'}</t>
  </si>
  <si>
    <t>PRESF L1</t>
  </si>
  <si>
    <t>PRESF L1 seafloor_pressure from Tide Measurement</t>
  </si>
  <si>
    <t>ion.processes.data.transforms.ctd.presf_L1</t>
  </si>
  <si>
    <t>PresfL1Transform</t>
  </si>
  <si>
    <t>DPD15</t>
  </si>
  <si>
    <t>{'google_dt':'StreamDef21'}</t>
  </si>
  <si>
    <t>GOOGLE_DT</t>
  </si>
  <si>
    <t>Google datatable components</t>
  </si>
  <si>
    <t>ion.processes.data.transforms.viz.google_dt</t>
  </si>
  <si>
    <t>VizTransformGoogleDT</t>
  </si>
  <si>
    <t>DPD16</t>
  </si>
  <si>
    <t>{'graph':'StreamDef22'}</t>
  </si>
  <si>
    <t>MPL_IMAGES</t>
  </si>
  <si>
    <t>Matplotlib graphs</t>
  </si>
  <si>
    <t>ion.processes.data.transforms.viz.matplotlib_graphs</t>
  </si>
  <si>
    <t>VizTransformMatplotlibGraphs</t>
  </si>
  <si>
    <t>SD_PLATFORM1</t>
  </si>
  <si>
    <t>{}</t>
  </si>
  <si>
    <t>Stream Alert Transform</t>
  </si>
  <si>
    <t>Transform that listens to Platform Agent stream and publishes events when issues occur. </t>
  </si>
  <si>
    <t>ion.processes.data.transforms.event_alert_transform</t>
  </si>
  <si>
    <t>DemoStreamAlertTransform</t>
  </si>
  <si>
    <t>APE</t>
  </si>
  <si>
    <t>DPD_LOG</t>
  </si>
  <si>
    <t>Granule Logger</t>
  </si>
  <si>
    <t>Logs receipt of granules</t>
  </si>
  <si>
    <t>ape.component.logging_transform</t>
  </si>
  <si>
    <t>LoggingTransform</t>
  </si>
  <si>
    <t>BASE</t>
  </si>
  <si>
    <t>DPD_NULLTRANSFORM</t>
  </si>
  <si>
    <t>Logical Transform Definition</t>
  </si>
  <si>
    <t>Logical Transforms copy the input granules to the output, unchanged.</t>
  </si>
  <si>
    <t>ion.processes.data.transforms.logical_transform</t>
  </si>
  <si>
    <t>logical_transform</t>
  </si>
  <si>
    <t>StreamDef49</t>
  </si>
  <si>
    <t>{'absolute_pressure':'StreamDef49'}</t>
  </si>
  <si>
    <t>PREST L0 </t>
  </si>
  <si>
    <t>PREST L0 absolute_pressure</t>
  </si>
  <si>
    <t>{'seafloor_pressure':'StreamDef89'}</t>
  </si>
  <si>
    <t>PREST L1</t>
  </si>
  <si>
    <t>PREST L1 seafloor_pressure</t>
  </si>
  <si>
    <t>StreamDef35</t>
  </si>
  <si>
    <t>{'L0_stream':'StreamDef94'}</t>
  </si>
  <si>
    <t>CTDBP_L0</t>
  </si>
  <si>
    <t>ion.processes.data.transforms.ctdbp.ctdbp_L0</t>
  </si>
  <si>
    <t>CTDBP_L0_all</t>
  </si>
  <si>
    <t>StreamDef94</t>
  </si>
  <si>
    <t>{'L1_stream:'StreamDef95'}</t>
  </si>
  <si>
    <t>CTDBP_L1</t>
  </si>
  <si>
    <t>L1 - Conductivity/Temp/Pressure</t>
  </si>
  <si>
    <t>ion.processes.data.transforms.ctdbp.ctdbp_L1</t>
  </si>
  <si>
    <t>CTDBP_L1_Transform</t>
  </si>
  <si>
    <t>StreamDef95</t>
  </si>
  <si>
    <t>{'salinity':'StreamDef96'}</t>
  </si>
  <si>
    <t>ion.processes.data.transforms.ctdbp.ctdbp_L2_salinity</t>
  </si>
  <si>
    <t>CTDBP_SalinityTransform</t>
  </si>
  <si>
    <t>{'density':'StreamDef97'}</t>
  </si>
  <si>
    <t>ion.processes.data.transforms.ctdbp.ctdbp_L2_density</t>
  </si>
  <si>
    <t>CTDBP_DensityTransform</t>
  </si>
  <si>
    <t>USED_TO_BE_BASE</t>
  </si>
  <si>
    <t>lcstate</t>
  </si>
  <si>
    <t>stream_def_id</t>
  </si>
  <si>
    <t>persist_metadata</t>
  </si>
  <si>
    <t>persist_data</t>
  </si>
  <si>
    <t>dp/name</t>
  </si>
  <si>
    <t>dp/description</t>
  </si>
  <si>
    <t>contact_ids</t>
  </si>
  <si>
    <t>geo_constraint_id</t>
  </si>
  <si>
    <t>coordinate_system_id</t>
  </si>
  <si>
    <t>obsolete/data_format</t>
  </si>
  <si>
    <t>dp/processing_level_code</t>
  </si>
  <si>
    <t>dp/quality_control_level</t>
  </si>
  <si>
    <t>obsolete/version_status</t>
  </si>
  <si>
    <t>obsolete/CDM_data_type</t>
  </si>
  <si>
    <t>dp/ISO_spatial_representation_type</t>
  </si>
  <si>
    <t>available_formats</t>
  </si>
  <si>
    <t>obsolete/license</t>
  </si>
  <si>
    <t>dp/license_uri</t>
  </si>
  <si>
    <t>dp/exclusive_rights_status</t>
  </si>
  <si>
    <t>dp/exclusive_rights_end_date</t>
  </si>
  <si>
    <t>obsolete/exclusive_rights_contact</t>
  </si>
  <si>
    <t>dp/exclusive_rights_notes</t>
  </si>
  <si>
    <t>param_dict_type</t>
  </si>
  <si>
    <t>data product name (crisp, unique for this resource type)</t>
  </si>
  <si>
    <t>data product description (more detail than name, can be a few lines)</t>
  </si>
  <si>
    <t>choose a GEOSPATIAL row from constraint tab (not TEMPORAL)</t>
  </si>
  <si>
    <t>values found in res/config/param_dict_defs.yml</t>
  </si>
  <si>
    <t>DPROD11</t>
  </si>
  <si>
    <t>DEPLOYED_AVAILABLE</t>
  </si>
  <si>
    <t>StreamDef11</t>
  </si>
  <si>
    <t>SBE37SMP Simulator Raw</t>
  </si>
  <si>
    <t>Raw stream from SBE37 simulator on Beta Demonstration Platform</t>
  </si>
  <si>
    <t>M_MANAGER,O_OWNERREP</t>
  </si>
  <si>
    <t>Raw</t>
  </si>
  <si>
    <t>a</t>
  </si>
  <si>
    <t>active</t>
  </si>
  <si>
    <t>station</t>
  </si>
  <si>
    <t>textTable</t>
  </si>
  <si>
    <t>csv,netcdf</t>
  </si>
  <si>
    <t>Public</t>
  </si>
  <si>
    <t>raw</t>
  </si>
  <si>
    <t>SBE37SMP Simulator Parsed</t>
  </si>
  <si>
    <t>Parsed Stream from SBE37 simulator on Beta Demonstration Platform</t>
  </si>
  <si>
    <t>Parsed_Canonical</t>
  </si>
  <si>
    <t>ctd_parsed_param_dict</t>
  </si>
  <si>
    <t>SBE37SMP Simulator CONDWAT L0</t>
  </si>
  <si>
    <t>OOI Core L0 Conductivity Data Product from the SBE37SMP Simulator on Beta Demonstration Platform</t>
  </si>
  <si>
    <t>L0</t>
  </si>
  <si>
    <t>SBE37SMP Simulator TEMPWAT L0</t>
  </si>
  <si>
    <t>OOI Core L0 Temperature Data Product from the SBE37SMP Simulator on Beta Demonstration Platform</t>
  </si>
  <si>
    <t>SBE37SMP Simulator PRESWAT L0</t>
  </si>
  <si>
    <t>OOI Core L0 Pressure Data Product from the SBE37SMP Simulator on Beta Demonstration Platform</t>
  </si>
  <si>
    <t>StreamDef16</t>
  </si>
  <si>
    <t>SBE37SMP Simulator CONDWAT L1</t>
  </si>
  <si>
    <t>OOI Core L1 Conductivity Data Product from the SBE37SMP Simulator on Beta Demonstration Platform</t>
  </si>
  <si>
    <t>L1</t>
  </si>
  <si>
    <t>b</t>
  </si>
  <si>
    <t>StreamDef17</t>
  </si>
  <si>
    <t>SBE37SMP Simulator TEMPWAT L1</t>
  </si>
  <si>
    <t>OOI Core L1 Temperature Data Product from the SBE37SMP Simulator on Beta Demonstration Platform</t>
  </si>
  <si>
    <t>StreamDef18</t>
  </si>
  <si>
    <t>SBE37SMP Simulator PRESWAT L1</t>
  </si>
  <si>
    <t>OOI Core L1 Pressure Data Product from the SBE37SMP Simulator on Beta Demonstration Platform</t>
  </si>
  <si>
    <t>DEPLOYED_PRIVATE</t>
  </si>
  <si>
    <t>StreamDef19</t>
  </si>
  <si>
    <t>SBE37SMP Simulator PRACSAL L2</t>
  </si>
  <si>
    <t>OOI Core L2 Calculated Practical Salinity from the SBE37SMP Simulator on Beta Demonstration Platform</t>
  </si>
  <si>
    <t>L2</t>
  </si>
  <si>
    <t>INTEGRATED_DISCOVERABLE</t>
  </si>
  <si>
    <t>StreamDef20</t>
  </si>
  <si>
    <t>SBE37SMP Simulator DENSITY L2</t>
  </si>
  <si>
    <t>OOI Core L2 Calculated Density from the SBE37SMP Simulator on Beta Demonstration Platform</t>
  </si>
  <si>
    <t>DPROD21</t>
  </si>
  <si>
    <t>CTD-1012-REC1 Raw Replacement</t>
  </si>
  <si>
    <t>Raw stream from SBE37 simulator Replacement</t>
  </si>
  <si>
    <t>DPROD22</t>
  </si>
  <si>
    <t>CTD-1012-REC1 Parsed Replacement</t>
  </si>
  <si>
    <t>Parsed Stream from SBE37 simulator Replacement</t>
  </si>
  <si>
    <t>EEDP1</t>
  </si>
  <si>
    <t>CTD Parsed EER2</t>
  </si>
  <si>
    <t>J_ORCUTT,T_AMPE</t>
  </si>
  <si>
    <t>EEDP2</t>
  </si>
  <si>
    <t>CTD Raw EER2</t>
  </si>
  <si>
    <t>Raw Stream from SBE37 simulator Replacement</t>
  </si>
  <si>
    <t>EEDP3</t>
  </si>
  <si>
    <t>CTD subsite DP EER2</t>
  </si>
  <si>
    <t>disable</t>
  </si>
  <si>
    <t>EEDP4</t>
  </si>
  <si>
    <t>CTD Raw subsite EER2</t>
  </si>
  <si>
    <t>DPROD23</t>
  </si>
  <si>
    <t>StreamDef22</t>
  </si>
  <si>
    <t>These graphs are generated on a scheduled timer event</t>
  </si>
  <si>
    <t>Matplotlib_graph</t>
  </si>
  <si>
    <t>NA</t>
  </si>
  <si>
    <t>png</t>
  </si>
  <si>
    <t>graph_image_param_dict</t>
  </si>
  <si>
    <t>Platform Engineering Data</t>
  </si>
  <si>
    <t>RSN Platform Engineering Data from Beta Demonstration Platform</t>
  </si>
  <si>
    <t>platform_eng_parsed</t>
  </si>
  <si>
    <t>DEVS</t>
  </si>
  <si>
    <t>DP_ID5</t>
  </si>
  <si>
    <t>StreamDef24</t>
  </si>
  <si>
    <t>PARAD parsed from device ID5</t>
  </si>
  <si>
    <t>Stream from PARAD instrument at UW</t>
  </si>
  <si>
    <t>parad_parsed</t>
  </si>
  <si>
    <t>DP_ID6_RAW</t>
  </si>
  <si>
    <t>StreamDef23</t>
  </si>
  <si>
    <t>PRESF raw from device ID6</t>
  </si>
  <si>
    <t>Raw PRESF Stream from seabird26plus instrument at Woods Hole</t>
  </si>
  <si>
    <t>PRESF Parsed Tide Measurements from device ID6</t>
  </si>
  <si>
    <t>PRESF Stream from seabird26plus instrument at Woods Hole</t>
  </si>
  <si>
    <t>presf_tide_measurement</t>
  </si>
  <si>
    <t>PRESF L0 absolute_pressure from Tide Measurements</t>
  </si>
  <si>
    <t>PRESF L0 absolute_pressure from seabird26plus instrument at Woods Hole</t>
  </si>
  <si>
    <t>DP_ID14</t>
  </si>
  <si>
    <t>StreamDef34</t>
  </si>
  <si>
    <t>PRESF L1 seafloor_pressure from Tide Measurements</t>
  </si>
  <si>
    <t>PRESF  L1 seafloor_pressure from seabird26plus instrument at Woods Hole</t>
  </si>
  <si>
    <t>presf_tide_converted</t>
  </si>
  <si>
    <t>DP_ID5_RAW</t>
  </si>
  <si>
    <t>PARAD raw from device ID5</t>
  </si>
  <si>
    <t>Raw Stream from PARAD instrument at UW</t>
  </si>
  <si>
    <t>DP_ID8</t>
  </si>
  <si>
    <t>StreamDef26</t>
  </si>
  <si>
    <t>TRHPH parsed from device ID8</t>
  </si>
  <si>
    <t>Stream from TRHPH instrument at UW</t>
  </si>
  <si>
    <t>trhph_parsed</t>
  </si>
  <si>
    <t>VOID</t>
  </si>
  <si>
    <t>DP_ID9</t>
  </si>
  <si>
    <t>StreamDef27</t>
  </si>
  <si>
    <t>PREST parsed from device ID9</t>
  </si>
  <si>
    <t>Stream from PREST instrument at UW</t>
  </si>
  <si>
    <t>prest_parsed</t>
  </si>
  <si>
    <t>DP_ID10</t>
  </si>
  <si>
    <t>StreamDef28</t>
  </si>
  <si>
    <t>VELPT parsed from device ID10</t>
  </si>
  <si>
    <t>Stream from VELPT instrument at UW</t>
  </si>
  <si>
    <t>velpt_parsed</t>
  </si>
  <si>
    <t>DP_ID11</t>
  </si>
  <si>
    <t>StreamDef29</t>
  </si>
  <si>
    <t>NUTNR parsed from device ID11</t>
  </si>
  <si>
    <t>Stream from NUTNR instrument at UCSD</t>
  </si>
  <si>
    <t>nutnr_parsed</t>
  </si>
  <si>
    <t>DP_ID8_RAW</t>
  </si>
  <si>
    <t>TRHPH raw from device ID6</t>
  </si>
  <si>
    <t>Raw Stream from TRHPH instrument at UW</t>
  </si>
  <si>
    <t>DP_ID9_RAW</t>
  </si>
  <si>
    <t>PREST raw from device ID9</t>
  </si>
  <si>
    <t>Raw Stream from PREST instrument at UW</t>
  </si>
  <si>
    <t>absolute_pressure</t>
  </si>
  <si>
    <t>DP_ID10_RAW</t>
  </si>
  <si>
    <t>VELPT raw from device ID8</t>
  </si>
  <si>
    <t>Raw Stream from VELPT instrument at UW</t>
  </si>
  <si>
    <t>DP_ID11_RAW</t>
  </si>
  <si>
    <t>NUTNR raw from device ID9</t>
  </si>
  <si>
    <t>Raw Stream from NUTNR instrument at UCSD</t>
  </si>
  <si>
    <t>DP_ID12_RAW</t>
  </si>
  <si>
    <t>StreamDef30</t>
  </si>
  <si>
    <t>SBE37SMP Raw</t>
  </si>
  <si>
    <t>Raw stream from SBE37SMP instrument at UCSD on Beta Demonstration Platform</t>
  </si>
  <si>
    <t>StreamDef31</t>
  </si>
  <si>
    <t>SBE37SMP Parsed</t>
  </si>
  <si>
    <t>Parsed Stream from SBE37SMP instrument at UCSD on Beta Demonstration Platform</t>
  </si>
  <si>
    <t>DP_TEST_L0</t>
  </si>
  <si>
    <t>MF_TEST</t>
  </si>
  <si>
    <t>Test DP L0 CTD</t>
  </si>
  <si>
    <t>DT_TEST_L1</t>
  </si>
  <si>
    <t>Test DP L1 conductivity</t>
  </si>
  <si>
    <t>SBE37SMP CONDWAT L0</t>
  </si>
  <si>
    <t>OOI Core L0 Conductivity Data Product from the SBE37SMP on Beta Demonstration Platform</t>
  </si>
  <si>
    <t>SBE37SMP TEMPWAT L0</t>
  </si>
  <si>
    <t>OOI Core L0 Temperature Data Product from the SBE37SMP on Beta Demonstration Platform</t>
  </si>
  <si>
    <t>SBE37SMP PRESWAT L0</t>
  </si>
  <si>
    <t>OOI Core L0 Pressure Data Product from the SBE37SMP on Beta Demonstration Platform</t>
  </si>
  <si>
    <t>DPROD27</t>
  </si>
  <si>
    <t>SBE37SMP CONDWAT L1</t>
  </si>
  <si>
    <t>OOI Core L1 Conductivity Data Product from the SBE37SMP on Beta Demonstration Platform</t>
  </si>
  <si>
    <t>DPROD28</t>
  </si>
  <si>
    <t>SBE37SMP TEMPWAT L1</t>
  </si>
  <si>
    <t>OOI Core L1 Temperature Data Product from the SBE37SMP on Beta Demonstration Platform</t>
  </si>
  <si>
    <t>DPROD29</t>
  </si>
  <si>
    <t>SBE37SMP PRESWAT L1</t>
  </si>
  <si>
    <t>OOI Core L1 Pressure Data Product from the SBE37SMP on Beta Demonstration Platform</t>
  </si>
  <si>
    <t>DPROD30</t>
  </si>
  <si>
    <t>SBE37SMP PRACSAL L2</t>
  </si>
  <si>
    <t>OOI Core L2 Calculated Practical Salinity from the SBE37SMP on Beta Demonstration Platform</t>
  </si>
  <si>
    <t>DPROD31</t>
  </si>
  <si>
    <t>SBE37SMP DENSITY L2</t>
  </si>
  <si>
    <t>OOI Core L2 Calculated Density from the SBE37SMP on Beta Demonstration Platform</t>
  </si>
  <si>
    <t>DPROD41</t>
  </si>
  <si>
    <t>SBE37SMP Simulator Alpha Raw</t>
  </si>
  <si>
    <t>Raw stream from SBE37 simulator on Alpha System</t>
  </si>
  <si>
    <t>SBE37SMP Simulator Alpha Parsed</t>
  </si>
  <si>
    <t>Parsed Stream from SBE37 simulator on Alpha System</t>
  </si>
  <si>
    <t>SBE37SMP Simulator Alpha CONDWAT L0</t>
  </si>
  <si>
    <t>OOI Core L0 Conductivity Data Product from the SBE37SMP Simulator on Alpha System</t>
  </si>
  <si>
    <t>SBE37SMP Simulator Alpha TEMPWAT L0</t>
  </si>
  <si>
    <t>OOI Core L0 Temperature Data Product from the SBE37SMP Simulator on Alpha System</t>
  </si>
  <si>
    <t>SBE37SMP Simulator Alpha PRESWAT L0</t>
  </si>
  <si>
    <t>OOI Core L0 Pressure Data Product from the SBE37SMP Simulator on Alpha System</t>
  </si>
  <si>
    <t>SBE37SMP Simulator Alpha CONDWAT L1</t>
  </si>
  <si>
    <t>OOI Core L1 Conductivity Data Product from the SBE37SMP Simulator on Alpha System</t>
  </si>
  <si>
    <t>SBE37SMP Simulator Alpha TEMPWAT L1</t>
  </si>
  <si>
    <t>OOI Core L1 Temperature Data Product from the SBE37SMP Simulator on Alpha System</t>
  </si>
  <si>
    <t>SBE37SMP Simulator Alpha PRESWAT L1</t>
  </si>
  <si>
    <t>OOI Core L1 Pressure Data Product from the SBE37SMP Simulator on Alpha System</t>
  </si>
  <si>
    <t>SBE37SMP Simulator Alpha PRACSAL L2</t>
  </si>
  <si>
    <t>OOI Core L2 Calculated Practical Salinity from the SBE37SMP Simulator on Alpha System</t>
  </si>
  <si>
    <t>SBE37SMP Simulator Alpha DENSITY L2</t>
  </si>
  <si>
    <t>OOI Core L2 Calculated Density from the SBE37SMP Simulator on Alpha System</t>
  </si>
  <si>
    <t>DPROD51</t>
  </si>
  <si>
    <t>SBE37SMP Simulator Beta Raw</t>
  </si>
  <si>
    <t>Raw stream from SBE37 simulator on Beta System</t>
  </si>
  <si>
    <t>SBE37SMP Simulator Beta Parsed</t>
  </si>
  <si>
    <t>Parsed Stream from SBE37 simulator on Beta System</t>
  </si>
  <si>
    <t>SBE37SMP Simulator Beta CONDWAT L0</t>
  </si>
  <si>
    <t>OOI Core L0 Conductivity Data Product from the SBE37SMP Simulator on Beta System</t>
  </si>
  <si>
    <t>SBE37SMP Simulator Beta TEMPWAT L0</t>
  </si>
  <si>
    <t>OOI Core L0 Temperature Data Product from the SBE37SMP Simulator on Beta System</t>
  </si>
  <si>
    <t>SBE37SMP Simulator Beta PRESWAT L0</t>
  </si>
  <si>
    <t>OOI Core L0 Pressure Data Product from the SBE37SMP Simulator on Beta System</t>
  </si>
  <si>
    <t>SBE37SMP Simulator Beta CONDWAT L1</t>
  </si>
  <si>
    <t>OOI Core L1 Conductivity Data Product from the SBE37SMP Simulator on Beta System</t>
  </si>
  <si>
    <t>SBE37SMP Simulator Beta TEMPWAT L1</t>
  </si>
  <si>
    <t>OOI Core L1 Temperature Data Product from the SBE37SMP Simulator on Beta System</t>
  </si>
  <si>
    <t>SBE37SMP Simulator Beta PRESWAT L1</t>
  </si>
  <si>
    <t>OOI Core L1 Pressure Data Product from the SBE37SMP Simulator on Beta System</t>
  </si>
  <si>
    <t>SBE37SMP Simulator Beta PRACSAL L2</t>
  </si>
  <si>
    <t>OOI Core L2 Calculated Practical Salinity from the SBE37SMP Simulator on Beta System</t>
  </si>
  <si>
    <t>SBE37SMP Simulator Beta DENSITY L2</t>
  </si>
  <si>
    <t>OOI Core L2 Calculated Density from the SBE37SMP Simulator on Beta System</t>
  </si>
  <si>
    <t>DPROD_IDK_RAW</t>
  </si>
  <si>
    <t>SD_IDK_RAW</t>
  </si>
  <si>
    <t>IDK Device Output Raw</t>
  </si>
  <si>
    <t>Raw stream from driver under development</t>
  </si>
  <si>
    <t>DPROD_IDK_PARSED</t>
  </si>
  <si>
    <t>UNKNOWN</t>
  </si>
  <si>
    <t>IDK Device Output Parsed</t>
  </si>
  <si>
    <t>Parsed Stream from driver under development</t>
  </si>
  <si>
    <t>DPROD61</t>
  </si>
  <si>
    <t>StreamDef32</t>
  </si>
  <si>
    <t>PRESF Operating Status</t>
  </si>
  <si>
    <t>PRESF Operating Status from seabird26plus instrument at Woods Hole</t>
  </si>
  <si>
    <t>presf_operating_status</t>
  </si>
  <si>
    <t>DPROD62</t>
  </si>
  <si>
    <t>StreamDef33</t>
  </si>
  <si>
    <t>PRESF Calibration Coefficients</t>
  </si>
  <si>
    <t>PRESF Calibration Coefficients from seabird26plus instrument at Woods Hole</t>
  </si>
  <si>
    <t>presf_calibration_coefficients</t>
  </si>
  <si>
    <t>DPROD63</t>
  </si>
  <si>
    <t>PRESF L1 Seafloor Pressure from Wave Burst Measurements</t>
  </si>
  <si>
    <t>Seafloor Pressure (SFLPRES_L1) from the SBE 26plus parsed wave burst measurements
</t>
  </si>
  <si>
    <t>DPROD64</t>
  </si>
  <si>
    <t>StreamDef87</t>
  </si>
  <si>
    <t>PRESF Parsed Wave Burst Measurements from device ID6</t>
  </si>
  <si>
    <t>presf_wave_burst</t>
  </si>
  <si>
    <t>DPROD65</t>
  </si>
  <si>
    <t>PRESF L0 absolute_pressure from Wave Burst</t>
  </si>
  <si>
    <t>DPROD66</t>
  </si>
  <si>
    <t>StreamDef88</t>
  </si>
  <si>
    <t>PRESF Parsed Wave Burst Computed Statistics</t>
  </si>
  <si>
    <t>PRESF  computed wave statistics from seabird26plus instrument at Woods Hole</t>
  </si>
  <si>
    <t>presf_wave_statistics</t>
  </si>
  <si>
    <t>PREST Real Time Data</t>
  </si>
  <si>
    <t>PREST Real Time data from SBE 54 Tsunami Pressure Sensor instrument at RSN</t>
  </si>
  <si>
    <t>prest_real_time</t>
  </si>
  <si>
    <t>DPROD68</t>
  </si>
  <si>
    <t>StreamDef50</t>
  </si>
  <si>
    <t>PREST Reference Oscillator</t>
  </si>
  <si>
    <t>PREST Reference Oscillator data from SBE 54 Tsunami Pressure Sensor instrument at RSN</t>
  </si>
  <si>
    <t>prest_reference_oscillator</t>
  </si>
  <si>
    <t>DPROD69</t>
  </si>
  <si>
    <t>StreamDef51</t>
  </si>
  <si>
    <t>PREST Configuration Data</t>
  </si>
  <si>
    <t>PREST Configuration data from SBE 54 Tsunami Pressure Sensor instrument at RSN</t>
  </si>
  <si>
    <t>prest_configuration_data</t>
  </si>
  <si>
    <t>DPROD70</t>
  </si>
  <si>
    <t>StreamDef52</t>
  </si>
  <si>
    <t>PREST Device Status</t>
  </si>
  <si>
    <t>PREST Device Status data from SBE 54 Tsunami Pressure Sensor instrument at RSN</t>
  </si>
  <si>
    <t>prest_device_status</t>
  </si>
  <si>
    <t>DPROD71</t>
  </si>
  <si>
    <t>StreamDef53</t>
  </si>
  <si>
    <t>PREST Event Counter</t>
  </si>
  <si>
    <t>PREST Event Counter data from SBE 54 Tsunami Pressure Sensor instrument at RSN</t>
  </si>
  <si>
    <t>prest_event_counter</t>
  </si>
  <si>
    <t>DPROD72</t>
  </si>
  <si>
    <t>StreamDef54</t>
  </si>
  <si>
    <t>PREST Hardware Data</t>
  </si>
  <si>
    <t>PREST Hardware Data from SBE 54 Tsunami Pressure Sensor instrument at RSN</t>
  </si>
  <si>
    <t>prest_hardware_data</t>
  </si>
  <si>
    <t>PREST L0 absolute_pressure from Real Time Data</t>
  </si>
  <si>
    <t>PREST L0 (absolute_pressure) from SBE 54 Tsunami Pressure Sensor instrument at RSN</t>
  </si>
  <si>
    <t>DPROD74</t>
  </si>
  <si>
    <t>StreamDef89</t>
  </si>
  <si>
    <t>PREST L1 Seafloor Pressure</t>
  </si>
  <si>
    <t>SFLPRES_L1 (Seafloor Pressure)  from SBE 54 Tsunami Pressure Sensor instrument at RSN
</t>
  </si>
  <si>
    <t>prest_l1_pressure</t>
  </si>
  <si>
    <t>CTDBP</t>
  </si>
  <si>
    <t>CTDBP parsed sample from device ID7</t>
  </si>
  <si>
    <t>CTD Stream from seabird16plusV2 instrument at Woods Hole</t>
  </si>
  <si>
    <t>ctdbp_cdef_sample</t>
  </si>
  <si>
    <t>DP_ID7_RAW</t>
  </si>
  <si>
    <t>CTDBP raw from device ID7</t>
  </si>
  <si>
    <t>Raw CTD Stream from seabird16plusV2 instrument at Woods Hole</t>
  </si>
  <si>
    <t>DPROD75</t>
  </si>
  <si>
    <t>StreamDef36</t>
  </si>
  <si>
    <t>CTDBP status from device ID7</t>
  </si>
  <si>
    <t>CTD Status from seabird16plusV2 instrument at Woods Hole</t>
  </si>
  <si>
    <t>ctdbp_cdef_status</t>
  </si>
  <si>
    <t>DPROD76</t>
  </si>
  <si>
    <t>StreamDef37</t>
  </si>
  <si>
    <t>CTDBP calibration coefficients from device ID7</t>
  </si>
  <si>
    <t>CTD Calibration Coefficients from seabird16plusV2 instrument at Woods Hole</t>
  </si>
  <si>
    <t>ctdbp_cdef_calibration_coefficients</t>
  </si>
  <si>
    <t>DPROD77</t>
  </si>
  <si>
    <t>CTDBP L0 (CONDWAT, TEMPWAT, PRESWAT)</t>
  </si>
  <si>
    <t>OOI Core L0 Data Product from the CTDBP for CONDWAT, TEMPWAT, &amp; PRESWAT</t>
  </si>
  <si>
    <t>ctdbp_cdef_L0</t>
  </si>
  <si>
    <t>CTDBP L1 (CONDWAT, TEMPWAT, PRESWAT)</t>
  </si>
  <si>
    <t>OOI Core L1 Conductivity Data Product from the CTDBP for CONDWAT, TEMPWAT, &amp; PRESWAT</t>
  </si>
  <si>
    <t>ctdbp_cdef_L1</t>
  </si>
  <si>
    <t>DPROD79</t>
  </si>
  <si>
    <t>StreamDef96</t>
  </si>
  <si>
    <t>CTDBP L2 PRACSAL</t>
  </si>
  <si>
    <t>OOI Core L2 Calculated Practical Salinity from the CTDBP on Beta Demonstration Platform</t>
  </si>
  <si>
    <t>ctdbp_cdef_L2_pracsal</t>
  </si>
  <si>
    <t>DPROD80</t>
  </si>
  <si>
    <t>StreamDef97</t>
  </si>
  <si>
    <t>CTDBP L2 DENSITY</t>
  </si>
  <si>
    <t>OOI Core L2 Calculated Density from the CTDBP on Beta Demonstration Platform</t>
  </si>
  <si>
    <t>ctdbp_cdef_L2_density</t>
  </si>
  <si>
    <t>data_product_id</t>
  </si>
  <si>
    <t>input_resource_id</t>
  </si>
  <si>
    <t>resource_type</t>
  </si>
  <si>
    <t>obsolete/create_stream</t>
  </si>
  <si>
    <t>InstrumentDevice</t>
  </si>
  <si>
    <t>CTD Sim 1 Raw</t>
  </si>
  <si>
    <t>CTD Sim 1 Parsed</t>
  </si>
  <si>
    <t>CTD Sim 2 Raw</t>
  </si>
  <si>
    <t>CTD Sim 2 Parsed</t>
  </si>
  <si>
    <t>CTD EER2 Parsed</t>
  </si>
  <si>
    <t>CTD EER2 Raw</t>
  </si>
  <si>
    <t>EEInstrumentSite</t>
  </si>
  <si>
    <t>InstrumentSite</t>
  </si>
  <si>
    <t>ID5</t>
  </si>
  <si>
    <t>PARAD Parsed</t>
  </si>
  <si>
    <t>PARAD Raw</t>
  </si>
  <si>
    <t>PDEV3</t>
  </si>
  <si>
    <t>PlatformDevice</t>
  </si>
  <si>
    <t>not loading</t>
  </si>
  <si>
    <t>ID8</t>
  </si>
  <si>
    <t>TRHPH Parsed</t>
  </si>
  <si>
    <t>ID10</t>
  </si>
  <si>
    <t>VELPT Parsed</t>
  </si>
  <si>
    <t>ID11</t>
  </si>
  <si>
    <t>NUTNR Parsed</t>
  </si>
  <si>
    <t>TRHPH Raw</t>
  </si>
  <si>
    <t>VELPT Raw</t>
  </si>
  <si>
    <t>NUTNR Raw</t>
  </si>
  <si>
    <t>ID12</t>
  </si>
  <si>
    <t>ID13</t>
  </si>
  <si>
    <t>CTD Sim Alpha Raw</t>
  </si>
  <si>
    <t>CTD Sim Alpha Parsed</t>
  </si>
  <si>
    <t>ID14</t>
  </si>
  <si>
    <t>CTD Sim Beta Raw</t>
  </si>
  <si>
    <t>CTD Sim Beta Parsed</t>
  </si>
  <si>
    <t>IDK_DEVICE</t>
  </si>
  <si>
    <t>ID6</t>
  </si>
  <si>
    <t>PRESF Raw</t>
  </si>
  <si>
    <t>PRESF Parsed Tide Measurements</t>
  </si>
  <si>
    <t>PRESF Parsed Wave Burst</t>
  </si>
  <si>
    <t>PRESF Parsed Wave Statistics</t>
  </si>
  <si>
    <t>ID9</t>
  </si>
  <si>
    <t>PREST Raw</t>
  </si>
  <si>
    <t>ID7</t>
  </si>
  <si>
    <t>CTDBP sb16+v2 Parsed</t>
  </si>
  <si>
    <t>CTDBP sb16+v2 Raw</t>
  </si>
  <si>
    <t>CTDBP Status</t>
  </si>
  <si>
    <t>CTDBP Calibration Coefficients</t>
  </si>
  <si>
    <t>site_id</t>
  </si>
  <si>
    <t>device_id</t>
  </si>
  <si>
    <t>activate</t>
  </si>
  <si>
    <t>d/name</t>
  </si>
  <si>
    <t>d/description</t>
  </si>
  <si>
    <t>constraint_ids</t>
  </si>
  <si>
    <t>coordinate_system</t>
  </si>
  <si>
    <t>DEP1</t>
  </si>
  <si>
    <t>LOGINS3</t>
  </si>
  <si>
    <t>dep1</t>
  </si>
  <si>
    <t>deployment of first device</t>
  </si>
  <si>
    <t>DEP2</t>
  </si>
  <si>
    <t>LOGINS4</t>
  </si>
  <si>
    <t>dep2</t>
  </si>
  <si>
    <t>Demo Deployment of SBE37SMP Instrument</t>
  </si>
  <si>
    <t>DEP3</t>
  </si>
  <si>
    <t>LP3</t>
  </si>
  <si>
    <t>dep3</t>
  </si>
  <si>
    <t>deployment of platform device 1</t>
  </si>
  <si>
    <t>DEP4</t>
  </si>
  <si>
    <t>LP4</t>
  </si>
  <si>
    <t>PDEV4</t>
  </si>
  <si>
    <t>dep4</t>
  </si>
  <si>
    <t>deployment of platform device 2</t>
  </si>
  <si>
    <t>https://confluence.oceanobservatories.org/display/CIDev/Preload+Data+for+Deployments+1-3</t>
  </si>
  <si>
    <t>Deploy1</t>
  </si>
  <si>
    <t>D1PlatformSite1</t>
  </si>
  <si>
    <t>D1PlatformDevice1</t>
  </si>
  <si>
    <t>test deployment 1</t>
  </si>
  <si>
    <t>Deploy2</t>
  </si>
  <si>
    <t>D2InstrumentSite1</t>
  </si>
  <si>
    <t>D2InstrumentDevice3</t>
  </si>
  <si>
    <t>test deployment 2</t>
  </si>
  <si>
    <t>Deploy3</t>
  </si>
  <si>
    <t>D3InstrumentSite1</t>
  </si>
  <si>
    <t>D3InstrumentDevice4</t>
  </si>
  <si>
    <t>test deployment 3</t>
  </si>
  <si>
    <t>EEDeploy1</t>
  </si>
  <si>
    <t>ee_deployment</t>
  </si>
  <si>
    <t>test deployment for EE test R2</t>
  </si>
  <si>
    <t>DEP5</t>
  </si>
  <si>
    <t>LOGINS5</t>
  </si>
  <si>
    <t>dep5</t>
  </si>
  <si>
    <t>deployment of second device</t>
  </si>
  <si>
    <t>DEP6</t>
  </si>
  <si>
    <t>LOGINS6</t>
  </si>
  <si>
    <t>dep6</t>
  </si>
  <si>
    <t>deployment of simulator on Alpha System</t>
  </si>
  <si>
    <t>DEP7</t>
  </si>
  <si>
    <t>LOGINS7</t>
  </si>
  <si>
    <t>dep7</t>
  </si>
  <si>
    <t>deployment of simulator on Beta System</t>
  </si>
  <si>
    <t>IDK_DEP</t>
  </si>
  <si>
    <t>IDK_USER</t>
  </si>
  <si>
    <t>IDK_ORG</t>
  </si>
  <si>
    <t>IDK_SITE</t>
  </si>
  <si>
    <t>idk deployment</t>
  </si>
  <si>
    <t>Deployment for IDK</t>
  </si>
  <si>
    <t>DEP8</t>
  </si>
  <si>
    <t>LOGINS8</t>
  </si>
  <si>
    <t>dep8</t>
  </si>
  <si>
    <t>Demo Deployment of PRESF Instrument</t>
  </si>
  <si>
    <t>DEP9</t>
  </si>
  <si>
    <t>LOGINS9</t>
  </si>
  <si>
    <t>dep9</t>
  </si>
  <si>
    <t>Demo Deployment of PREST Instrument</t>
  </si>
  <si>
    <t>DEP10</t>
  </si>
  <si>
    <t>LOGINS10</t>
  </si>
  <si>
    <t>dep10</t>
  </si>
  <si>
    <t>Demo Deployment of CTDBP Instrument</t>
  </si>
  <si>
    <t>EER2-TEST</t>
  </si>
  <si>
    <t>epd/name</t>
  </si>
  <si>
    <t>epd/description</t>
  </si>
  <si>
    <t>module</t>
  </si>
  <si>
    <t>class</t>
  </si>
  <si>
    <t>instrument_model_ids</t>
  </si>
  <si>
    <t>ia/name</t>
  </si>
  <si>
    <t>ia/description</t>
  </si>
  <si>
    <t>ia/agent_version</t>
  </si>
  <si>
    <t>ia/driver_uri</t>
  </si>
  <si>
    <t>ia/driver_module</t>
  </si>
  <si>
    <t>ia/driver_class</t>
  </si>
  <si>
    <t>stream_configurations</t>
  </si>
  <si>
    <t>IA2</t>
  </si>
  <si>
    <t>IM2</t>
  </si>
  <si>
    <t>SBE37SMP Instrument Agent</t>
  </si>
  <si>
    <t>Seabird 37 CTD Instrument Agent</t>
  </si>
  <si>
    <t>http://sddevrepo.oceanobservatories.org/releases/seabird_sbe37smb_ooicore-0.0.4-py2.7.egg</t>
  </si>
  <si>
    <t>SC1,SC2</t>
  </si>
  <si>
    <t>IA3</t>
  </si>
  <si>
    <t>IM4</t>
  </si>
  <si>
    <t>PARAD Instrument Agent</t>
  </si>
  <si>
    <t>mi.instrument.satlantic.par_ser_600m.ooicore.driver</t>
  </si>
  <si>
    <t>InstrumentDriver</t>
  </si>
  <si>
    <t>SC1,SC3</t>
  </si>
  <si>
    <t>IA4</t>
  </si>
  <si>
    <t>IM5</t>
  </si>
  <si>
    <t>PRESF Instrument Agent</t>
  </si>
  <si>
    <t>SBE 26plus</t>
  </si>
  <si>
    <t>http://sddevrepo.oceanobservatories.org/releases/seabird_sbe26plus_ooicore-0.0.4-py2.7.egg</t>
  </si>
  <si>
    <t>SC1,SC4,SC10,SC11,SC65,SC66</t>
  </si>
  <si>
    <t>IA5</t>
  </si>
  <si>
    <t>IM6</t>
  </si>
  <si>
    <t>CTDBP Instrument Agent</t>
  </si>
  <si>
    <t>CTD for SBE16plusV2 Strain Gauge, no external instruments</t>
  </si>
  <si>
    <t>http://sddevrepo.oceanobservatories.org/releases/seabird_sbe16plus_v2_ooicore-0.0.1-py2.7.egg</t>
  </si>
  <si>
    <t>mi.instrument.seabird.sbe16plus_v2.ooicore.driver</t>
  </si>
  <si>
    <t>SC1,SC13,SC14,SC15</t>
  </si>
  <si>
    <t>IA7</t>
  </si>
  <si>
    <t>IM8</t>
  </si>
  <si>
    <t>PREST Instrument Agent</t>
  </si>
  <si>
    <t>SBE 54 Tsunami Pressure Sensor</t>
  </si>
  <si>
    <t>http://sddevrepo.oceanobservatories.org/releases/seabird_sbe54tps_ooicore-0.0.2-py2.7.egg</t>
  </si>
  <si>
    <t>mi.instrument.seabird.sbe54tps.ooicore.driver</t>
  </si>
  <si>
    <t>SC1,SC27,SC28,SC29,SC30,SC31,SC32</t>
  </si>
  <si>
    <t>IA8</t>
  </si>
  <si>
    <t>IM9</t>
  </si>
  <si>
    <t>VELPT Instrument Agent</t>
  </si>
  <si>
    <t>Aquadopp Current Meters</t>
  </si>
  <si>
    <t>mi.instrument.nortek.aquadopp.ooicore.driver</t>
  </si>
  <si>
    <t>SC1,SC7</t>
  </si>
  <si>
    <t>IA6</t>
  </si>
  <si>
    <t>IM7</t>
  </si>
  <si>
    <t>TRHPH Instrument Agent</t>
  </si>
  <si>
    <t>Temperature and Resistivity Probe</t>
  </si>
  <si>
    <t>mi.instrument.uw.bars.ooicore.driver</t>
  </si>
  <si>
    <t>ooicoreInstrumentDriver</t>
  </si>
  <si>
    <t>SC1,SC5</t>
  </si>
  <si>
    <t>IA9</t>
  </si>
  <si>
    <t>IM10</t>
  </si>
  <si>
    <t>NUTNR Instrument Agent</t>
  </si>
  <si>
    <t>Satlantic ISUS V3 Nitrate Sensor</t>
  </si>
  <si>
    <t>mi.instrument.satlantic.isusv3.ooicore.driver</t>
  </si>
  <si>
    <t>SC1,SC8</t>
  </si>
  <si>
    <t>XXX</t>
  </si>
  <si>
    <t>IDK_AGENT</t>
  </si>
  <si>
    <t>IDK_MODEL</t>
  </si>
  <si>
    <t>IDK Agent</t>
  </si>
  <si>
    <t>Placeholder definition for IDK definition of instrument driver</t>
  </si>
  <si>
    <t>IDK_SC_RAW,IDK_SC_PARSED</t>
  </si>
  <si>
    <t>xxx</t>
  </si>
  <si>
    <t>SBE37SMP Instrument Omelette</t>
  </si>
  <si>
    <t>http://sddevrepo.oceanobservatories.org/releases/seabird_sbe37smb_ooicore-0.0.2-py2.7.egg</t>
  </si>
  <si>
    <t>mi.instrument.seabird.sbe37smb.ooicore.driver</t>
  </si>
  <si>
    <t>SBE37Driver</t>
  </si>
  <si>
    <t>Confluence</t>
  </si>
  <si>
    <t>instrument_agent_id</t>
  </si>
  <si>
    <t>instrument_device_id</t>
  </si>
  <si>
    <t>obsolete/start_agent</t>
  </si>
  <si>
    <t>iai/name</t>
  </si>
  <si>
    <t>iai/description</t>
  </si>
  <si>
    <t>iai/svr_addr</t>
  </si>
  <si>
    <t>iai/comms_method</t>
  </si>
  <si>
    <t>iai/comms_device_address</t>
  </si>
  <si>
    <t>iai/comms_device_port</t>
  </si>
  <si>
    <t>comms_server_address</t>
  </si>
  <si>
    <t>comms_server_port</t>
  </si>
  <si>
    <t>comms_server_cmd_port</t>
  </si>
  <si>
    <t>iai/port_agent_work_dir</t>
  </si>
  <si>
    <t>obsolete/stream_configurations</t>
  </si>
  <si>
    <t>used by instrument agent to reach instrument driver.</t>
  </si>
  <si>
    <t>used by port agent to reach instrument</t>
  </si>
  <si>
    <t>used in instrument driver and platform agent to reach port agent</t>
  </si>
  <si>
    <t>used by instrument driver for data communications with port agent</t>
  </si>
  <si>
    <t>used by instrument driver and platform agent for control of the port agent</t>
  </si>
  <si>
    <t>IAI3</t>
  </si>
  <si>
    <t>CTD Simulator 1 Demo Agent Instance</t>
  </si>
  <si>
    <t>localhost</t>
  </si>
  <si>
    <t>ethernet</t>
  </si>
  <si>
    <t>sbe37-simulator.oceanobservatories.org</t>
  </si>
  <si>
    <t>/tmp/</t>
  </si>
  <si>
    <t>IA14</t>
  </si>
  <si>
    <t>CTD Simulator Alpha Agent Instance</t>
  </si>
  <si>
    <t>rsn-port-agent-test.oceanobservatories.org</t>
  </si>
  <si>
    <t>IAI5</t>
  </si>
  <si>
    <t>CTD Simulator Beta Agent Instance</t>
  </si>
  <si>
    <t>IAI4</t>
  </si>
  <si>
    <t>CTD Simulator 2 Demo Agent Instance</t>
  </si>
  <si>
    <t>CTD Agent Instance for end to end R2 test</t>
  </si>
  <si>
    <t>https://confluence.oceanobservatories.org/display/CIDev/MIO+VPN+Access</t>
  </si>
  <si>
    <t>IAI6</t>
  </si>
  <si>
    <t>PARAD </t>
  </si>
  <si>
    <t>PAR-SER-600m</t>
  </si>
  <si>
    <t>10.180.80.179</t>
  </si>
  <si>
    <t>IAI7</t>
  </si>
  <si>
    <t>PRESF </t>
  </si>
  <si>
    <t>SeaBird 26plus Pressure Sensor</t>
  </si>
  <si>
    <t>10.180.80.185</t>
  </si>
  <si>
    <t>SC1,SC4</t>
  </si>
  <si>
    <t>IAI8</t>
  </si>
  <si>
    <t>SBE16plusV2 CTD</t>
  </si>
  <si>
    <t>ciports1-4.whoi.edu</t>
  </si>
  <si>
    <t>IAI9</t>
  </si>
  <si>
    <t>TRHPH</t>
  </si>
  <si>
    <t>10.180.80.172</t>
  </si>
  <si>
    <t>IAI10</t>
  </si>
  <si>
    <t>10.180.80.170</t>
  </si>
  <si>
    <t>SC1,SC6</t>
  </si>
  <si>
    <t>IAI11</t>
  </si>
  <si>
    <t>VELPT</t>
  </si>
  <si>
    <t>IAI12</t>
  </si>
  <si>
    <t>NUTNR</t>
  </si>
  <si>
    <t>69.196.56.182</t>
  </si>
  <si>
    <t>IAI13</t>
  </si>
  <si>
    <t>SBE37SMP Agent Instance</t>
  </si>
  <si>
    <t>IDK_AGENT_INSTANCE</t>
  </si>
  <si>
    <t>IDK Agent Instance</t>
  </si>
  <si>
    <t>instrument_model_id</t>
  </si>
  <si>
    <t>platform_device_id</t>
  </si>
  <si>
    <t>id/name</t>
  </si>
  <si>
    <t>id/description</t>
  </si>
  <si>
    <t>id/serial_number</t>
  </si>
  <si>
    <t>id/firmware_version</t>
  </si>
  <si>
    <t>id/hardware_version</t>
  </si>
  <si>
    <t>id/controllable</t>
  </si>
  <si>
    <t>id/monitorable</t>
  </si>
  <si>
    <t>id/message_controllable</t>
  </si>
  <si>
    <t>id/reference_urls</t>
  </si>
  <si>
    <t>CTD Simulator 1 Demo</t>
  </si>
  <si>
    <t>Simulator 1 providing CTD data in the R2 Demonstration</t>
  </si>
  <si>
    <t>0-00</t>
  </si>
  <si>
    <t>CTD Simulator for Alpha</t>
  </si>
  <si>
    <t>Simulator providing CTD data in the Alpha System</t>
  </si>
  <si>
    <t>CTD Simulator for Beta</t>
  </si>
  <si>
    <t>Simulator providing CTD data in the Beta System</t>
  </si>
  <si>
    <t>CTD Simulator 2 Demo</t>
  </si>
  <si>
    <t>Simulator 2 replacement for 1 providing CTD data in the R2 Demonstration</t>
  </si>
  <si>
    <t>D1InstrumentDevice1</t>
  </si>
  <si>
    <t>T_AMPE,J_ORCUTT</t>
  </si>
  <si>
    <t>CTD Simulator 1 for deployment1</t>
  </si>
  <si>
    <t>D1InstrumentDevice2</t>
  </si>
  <si>
    <t>CTD Simulator 2 for deployment1</t>
  </si>
  <si>
    <t>CTD Simulator for deployment 2</t>
  </si>
  <si>
    <t>CTD Simulator for deployment 3</t>
  </si>
  <si>
    <t>MANUAL</t>
  </si>
  <si>
    <t>Seabird CTD for Demo</t>
  </si>
  <si>
    <t>Seabird Conductivity-Temperature-Depth instrument used for demonstration</t>
  </si>
  <si>
    <t>tbd</t>
  </si>
  <si>
    <t>EEPlatformDevice1</t>
  </si>
  <si>
    <t>CTD Simulator end to end R2 testing</t>
  </si>
  <si>
    <t>http://www.yahoo.com</t>
  </si>
  <si>
    <t>PARAD</t>
  </si>
  <si>
    <t>PAR-SER-600M</t>
  </si>
  <si>
    <t>SeaBird 26plus </t>
  </si>
  <si>
    <t>SBE 16plusV2</t>
  </si>
  <si>
    <t>SBE37SMP</t>
  </si>
  <si>
    <t>SeaBird 37 SMP CTD for R2 Beta Testing</t>
  </si>
  <si>
    <t>TEST_USER,O_OWNERREP</t>
  </si>
  <si>
    <t>Unit Test SMB37</t>
  </si>
  <si>
    <t>SeaBird 37 SMP CTD for code unit tests</t>
  </si>
  <si>
    <t>IDK_PD</t>
  </si>
  <si>
    <t>IDK_USER1,IDK_USER2</t>
  </si>
  <si>
    <t>IDK Test Device</t>
  </si>
  <si>
    <t>Device currently under IDK testing and driver development</t>
  </si>
  <si>
    <t>im/name</t>
  </si>
  <si>
    <t>im/description</t>
  </si>
  <si>
    <t>obsolete/raw_stream_def</t>
  </si>
  <si>
    <t>obsolete/parsed_stream_def</t>
  </si>
  <si>
    <t>im/manufacturer</t>
  </si>
  <si>
    <t>im/manufacturer_url</t>
  </si>
  <si>
    <t>im/reference_urls</t>
  </si>
  <si>
    <t>im/instrument_family</t>
  </si>
  <si>
    <t>im/instrument_classes_supported</t>
  </si>
  <si>
    <t>im/primary_interface</t>
  </si>
  <si>
    <t>im/baud_rate_default</t>
  </si>
  <si>
    <t>obsolete/baud_supported</t>
  </si>
  <si>
    <t>im/mixed_sampling_mode</t>
  </si>
  <si>
    <t>im/internal_data_storage</t>
  </si>
  <si>
    <t>im/integrated_inductive_modem_available</t>
  </si>
  <si>
    <t>im/internal_battery</t>
  </si>
  <si>
    <t>im/clock_max_drift</t>
  </si>
  <si>
    <t>im/operational_depth_maximum</t>
  </si>
  <si>
    <t>im/survival_depth_maximum</t>
  </si>
  <si>
    <t>im/hotel_current</t>
  </si>
  <si>
    <t>im/electrical_notes</t>
  </si>
  <si>
    <t>im/power_source</t>
  </si>
  <si>
    <t>im/clock_notes</t>
  </si>
  <si>
    <t>im/power_supply_voltage_minimum</t>
  </si>
  <si>
    <t>im/power_supply_voltage_maximum</t>
  </si>
  <si>
    <t>im/weight</t>
  </si>
  <si>
    <t>im/voltage</t>
  </si>
  <si>
    <t>im/wattage</t>
  </si>
  <si>
    <t>im/height</t>
  </si>
  <si>
    <t>im/length</t>
  </si>
  <si>
    <t>im/width</t>
  </si>
  <si>
    <t>im/required_on_time</t>
  </si>
  <si>
    <t>SBE 37-SMP MicroCAT CTD Model Demo</t>
  </si>
  <si>
    <t>A Sea-bird conductivity and temperature (pressure optional) recorder (CTD) model designed for moorings or other long duration, fixed-site deployments.</t>
  </si>
  <si>
    <t>ctd_raw_param_dict</t>
  </si>
  <si>
    <t>Sea-bird Electronics, Inc.</t>
  </si>
  <si>
    <t>http://www.seabird.com</t>
  </si>
  <si>
    <t>http://www.seabird.com/pdf_documents/manuals/37SMP_RS232_016.pdf,http://www.seabird.com/products/spec_sheets/37smpdata.htm</t>
  </si>
  <si>
    <t>CTD</t>
  </si>
  <si>
    <t>['CTDBP']</t>
  </si>
  <si>
    <t>RS232</t>
  </si>
  <si>
    <t>[300,1200,2400,9600,19200]</t>
  </si>
  <si>
    <t>None</t>
  </si>
  <si>
    <t>IM3</t>
  </si>
  <si>
    <t>SBE 38 Model Incremental</t>
  </si>
  <si>
    <t>Different model testing incremental preload</t>
  </si>
  <si>
    <t>Passively Measures Photosynthetically Active Radiation (400-700 nm)</t>
  </si>
  <si>
    <t>Satlantic</t>
  </si>
  <si>
    <t>http://www.satlantic.com/</t>
  </si>
  <si>
    <t>Optical Properties</t>
  </si>
  <si>
    <t>['PARAD']</t>
  </si>
  <si>
    <t>Seafloor Pressure instrument for Coastal Arrays</t>
  </si>
  <si>
    <t>tide_parsed</t>
  </si>
  <si>
    <t>['PRESF']</t>
  </si>
  <si>
    <t>Measures temperature and resistivity in high temperature vent fluids as proxy for chloride concentration (with options for Eh and Hydrogen)</t>
  </si>
  <si>
    <t>Marv Lilley Lab</t>
  </si>
  <si>
    <t>http://www.ocean.washington.edu/home/Marvin+Lilley</t>
  </si>
  <si>
    <t>Seafloor Properties</t>
  </si>
  <si>
    <t>['TRHPH']</t>
  </si>
  <si>
    <t>Measures ambient seafloor pressure using internal Paroscientific Digiquartz® transducer</t>
  </si>
  <si>
    <t>PRS</t>
  </si>
  <si>
    <t>['PREST']</t>
  </si>
  <si>
    <t>Single Point Mean Velocity Meter</t>
  </si>
  <si>
    <t>Nortek</t>
  </si>
  <si>
    <t>['VELPT']</t>
  </si>
  <si>
    <t>nitrate sensor</t>
  </si>
  <si>
    <t>['NUTNR']</t>
  </si>
  <si>
    <t>IDK Development Device</t>
  </si>
  <si>
    <t>Model of device used by IDK</t>
  </si>
  <si>
    <t>Internal Dispute Kangaroos</t>
  </si>
  <si>
    <t>http://confluence.oceanobservatories.org</t>
  </si>
  <si>
    <t>parent_site_id</t>
  </si>
  <si>
    <t>is/name</t>
  </si>
  <si>
    <t>is/description</t>
  </si>
  <si>
    <t>Instrument site 1 Demonstration</t>
  </si>
  <si>
    <t>First simulator of CTD site</t>
  </si>
  <si>
    <t>GEO1,TEMP1</t>
  </si>
  <si>
    <t>Instrument site 2 Demonstration</t>
  </si>
  <si>
    <t>SBE37SMP CTD Instrument site</t>
  </si>
  <si>
    <t>D1PlatformSite1Instrument1</t>
  </si>
  <si>
    <t>Instrument site 1 for test deployment 1</t>
  </si>
  <si>
    <t>Second simulator of CTD site</t>
  </si>
  <si>
    <t>D1PlatformSite1Instrument2</t>
  </si>
  <si>
    <t>Instrument site 2 for test deployment 1</t>
  </si>
  <si>
    <t>Instrument site for test deployment 2</t>
  </si>
  <si>
    <t>Instrument site for test deployment 3</t>
  </si>
  <si>
    <t>EEPlatformSite</t>
  </si>
  <si>
    <t>Instrument site for R2 end to end tests</t>
  </si>
  <si>
    <t>Instrument site 5 Demo</t>
  </si>
  <si>
    <t>Site for SBE37SMP CTD</t>
  </si>
  <si>
    <t>IS_TEST</t>
  </si>
  <si>
    <t>Test Instrument Site</t>
  </si>
  <si>
    <t>Instrument site for Simulator on Alpha System</t>
  </si>
  <si>
    <t>ALPHA simulator CTD Instrument site</t>
  </si>
  <si>
    <t>Instrument site for Simulator on Beta System</t>
  </si>
  <si>
    <t>BETA simulator CTD Instrument site</t>
  </si>
  <si>
    <t>IDK_PS</t>
  </si>
  <si>
    <t>Instrument site for IDK</t>
  </si>
  <si>
    <t>GEO_IDK,TEMP_IDK</t>
  </si>
  <si>
    <t>Instrument site for PRESF</t>
  </si>
  <si>
    <t>PRESF Instrument site</t>
  </si>
  <si>
    <t>GEO_WHOI2,TEMP1</t>
  </si>
  <si>
    <t>Instrument site for PREST</t>
  </si>
  <si>
    <t>PREST Instrument site</t>
  </si>
  <si>
    <t>GEO_UW,TEMP1</t>
  </si>
  <si>
    <t>Instrument site for CTDBP</t>
  </si>
  <si>
    <t>CTDBP Instrument site</t>
  </si>
  <si>
    <t>obs/name</t>
  </si>
  <si>
    <t>obs/description</t>
  </si>
  <si>
    <t>list of IDs</t>
  </si>
  <si>
    <t>OBS_RSN</t>
  </si>
  <si>
    <t>Regional Cable Demonstration</t>
  </si>
  <si>
    <t>Regional Cable Demonstration Site</t>
  </si>
  <si>
    <t>OBS_CGSN</t>
  </si>
  <si>
    <t>USER_20</t>
  </si>
  <si>
    <t>MF_CGSN</t>
  </si>
  <si>
    <t>Global Argentine Basin</t>
  </si>
  <si>
    <t>Global Argentine Basin Array Site</t>
  </si>
  <si>
    <t>GEO4,TEMP1</t>
  </si>
  <si>
    <t>OBS_3</t>
  </si>
  <si>
    <t>RSN_Demo Observatory</t>
  </si>
  <si>
    <t>Beta RSN Demonstration Observatory Site</t>
  </si>
  <si>
    <t>GEO3,TEMP1</t>
  </si>
  <si>
    <t>R2_MANUAL</t>
  </si>
  <si>
    <t>OBS_4</t>
  </si>
  <si>
    <t>MF_4</t>
  </si>
  <si>
    <t>RSN_Demo_Create</t>
  </si>
  <si>
    <t>Demonstration of RSN Observatory creation</t>
  </si>
  <si>
    <t>OBS_CE</t>
  </si>
  <si>
    <t>MF_EA</t>
  </si>
  <si>
    <t>Coastal Endurance</t>
  </si>
  <si>
    <t>Coastal Endurance Array Site</t>
  </si>
  <si>
    <t>OBS_CP</t>
  </si>
  <si>
    <t>Coastal Pioneer</t>
  </si>
  <si>
    <t>Coastal Pioneer Array  Site</t>
  </si>
  <si>
    <t>OBS_GI</t>
  </si>
  <si>
    <t>Global Irminger Sea</t>
  </si>
  <si>
    <t>Global Irminger Sea Array  Site</t>
  </si>
  <si>
    <t>OBS_GP</t>
  </si>
  <si>
    <t>Global Station Papa</t>
  </si>
  <si>
    <t>Global Station Papa Array  Site</t>
  </si>
  <si>
    <t>OBS_GS</t>
  </si>
  <si>
    <t>Global Southern Ocean</t>
  </si>
  <si>
    <t>Global Southern Ocean Array Site</t>
  </si>
  <si>
    <t>OBS_RSS</t>
  </si>
  <si>
    <t>MF_RSN</t>
  </si>
  <si>
    <t>Regional Terrestrial</t>
  </si>
  <si>
    <t>Regional Shore Site</t>
  </si>
  <si>
    <t>IDK_OBS</t>
  </si>
  <si>
    <t>IDK Observatory</t>
  </si>
  <si>
    <t>Your desk, your office</t>
  </si>
  <si>
    <t>org_type</t>
  </si>
  <si>
    <t>org/name</t>
  </si>
  <si>
    <t>org/description</t>
  </si>
  <si>
    <t>org/institution/name</t>
  </si>
  <si>
    <t>contact_id</t>
  </si>
  <si>
    <t>org/url</t>
  </si>
  <si>
    <t>single contact only</t>
  </si>
  <si>
    <t>MarineFacility</t>
  </si>
  <si>
    <t>Regional_Scale_Nodes</t>
  </si>
  <si>
    <t>Marine Infrastructure managed by RSN Marine IO</t>
  </si>
  <si>
    <t>http://www.oceanobservatories.org</t>
  </si>
  <si>
    <t>Coastal_Global_Arrays</t>
  </si>
  <si>
    <t>Marine Infrastructure managed by CGSN Marine IO</t>
  </si>
  <si>
    <t>Endurance_Array</t>
  </si>
  <si>
    <t>Marine Infrastructure managed by EA Marine IO</t>
  </si>
  <si>
    <t>Oregon State University Institution</t>
  </si>
  <si>
    <t>Beta_Example_Observatory</t>
  </si>
  <si>
    <t>Beta Demonstration of RSN Marine Facility</t>
  </si>
  <si>
    <t>LCA_MANUAL</t>
  </si>
  <si>
    <t>Demonstration of RSN Observatory Marine Facility</t>
  </si>
  <si>
    <t>R2_XXX</t>
  </si>
  <si>
    <t>VO_ION</t>
  </si>
  <si>
    <t>USER_3</t>
  </si>
  <si>
    <t>VirtualObservatory</t>
  </si>
  <si>
    <t>ION</t>
  </si>
  <si>
    <t>Integrated Observatory</t>
  </si>
  <si>
    <t>CASPER</t>
  </si>
  <si>
    <t>Created for preload nose test</t>
  </si>
  <si>
    <t>Center for Advanced Studies Pertaining to Everything Real</t>
  </si>
  <si>
    <t>http://www.youtube.com/watch?v=7Sm83hIQ_4I</t>
  </si>
  <si>
    <t>IDK_Observatory</t>
  </si>
  <si>
    <t>Placeholder ORG for IDK development</t>
  </si>
  <si>
    <t>IDK Org</t>
  </si>
  <si>
    <t>Name</t>
  </si>
  <si>
    <t>ID Conflict</t>
  </si>
  <si>
    <t>HID</t>
  </si>
  <si>
    <t>HID Conflict</t>
  </si>
  <si>
    <t>Parameter Type</t>
  </si>
  <si>
    <t>Value Encoding</t>
  </si>
  <si>
    <t>Code Set</t>
  </si>
  <si>
    <t>Parameter Function ID</t>
  </si>
  <si>
    <t>Parameter Function Map</t>
  </si>
  <si>
    <t>Unit of Measure</t>
  </si>
  <si>
    <t>Fill Value</t>
  </si>
  <si>
    <t>Display Name</t>
  </si>
  <si>
    <t>Standard Name</t>
  </si>
  <si>
    <t>Long Name</t>
  </si>
  <si>
    <t>Data Product Identifier</t>
  </si>
  <si>
    <t>Reference URLS</t>
  </si>
  <si>
    <t>Description</t>
  </si>
  <si>
    <t>SKIP</t>
  </si>
  <si>
    <t>Review Status</t>
  </si>
  <si>
    <t>DOC:Definition</t>
  </si>
  <si>
    <t>System internal name of the parameter.  
Parameter are allowed to have the same name, as long as the attributes are different.  The HID and ID columns determine uniqueness.</t>
  </si>
  <si>
    <t>Parameter Definition Identifier
This is the "global" identifier for the parameter.  It should be UNIQUE and STATIC among all parameters as it will be used to identify this parameter within other spreadsheets / contexts.  There is outstanding debate as to if this ID should be a simple incrementing ID (as below) or a computable SHA style identifier.</t>
  </si>
  <si>
    <t>Formula to detect duplication of an ID within this spreadsheet.  If the row is unique, the cell will contain a 0.  If a row is a duplicate, the cell will turn green and contain a positive # indicating the # of conflicting parameters.</t>
  </si>
  <si>
    <t>Human-Readable Identifier
CALCULATED from the following attributes of a parameter:  Name, Parameter Type, Value Encoding, and Unit of Measure
Intended for rapid comparison of parameters by a human.  NOT utilized programmatically for comparison.  May be used to calculate the ID.
MUST be unique - if not, will be indicated in the Conflict column</t>
  </si>
  <si>
    <t>Formula to detect duplication of a parameter (HID) within this spreadsheet.  If the row is unique, the cell will contain a 0.  If a row is a duplicate, the cell will turn green and contain a positive # indicating the # of conflicting parameters.</t>
  </si>
  <si>
    <t>Member of the code set ParameterType</t>
  </si>
  <si>
    <t>The encoding of the value.  Typically an intrinsic type.  'opaque' indicates an undefined value encoding and is stored as raw bits (blob)
If the Parameter Type is 'category', the value encoding should match the encoding of the KEY</t>
  </si>
  <si>
    <t>If the Parameter Type is "category", this column holds the definition of the key:value map of meanings
"Code Set" is the general term for an Enumeration
Remember to have the fill value as a category
</t>
  </si>
  <si>
    <t>From UDUNITS vocabulary</t>
  </si>
  <si>
    <t>A value used to represent missing or undefined data. Please ensure that the fill_value is NOT a valid value for the parameter. For example, 0 is typically a very poor fill_value since it is usually valid (i.e. for temp, lat, lon, pressure, salinity, etc).</t>
  </si>
  <si>
    <t>The expected display name for R2.1 and beyond. Will be a required field in R2.1 and beyond. May not be used in 2.0</t>
  </si>
  <si>
    <t>The CF Standard Name for this parameter: http://cf-pcmdi.llnl.gov/documents/cf-standard-names/standard-name-table/20/cf-standard-name-table.html</t>
  </si>
  <si>
    <t>CF Long Name. A long descriptive name, which may be used, for example, for labeling plots.</t>
  </si>
  <si>
    <t>OOI Data Product Identifier as defined in SAF</t>
  </si>
  <si>
    <t>List of URLS to parameter documentation</t>
  </si>
  <si>
    <t>A human-readable description of the parameter. </t>
  </si>
  <si>
    <t>Parameters must be reviewed for accuracy and completeness by an individual other than the parameter author. Please indicate when a parameter, or group of parameters are "ready for review" in this column. After review is complete, the reviewer should mark the column as "Review Complete", or "Review Issue" .</t>
  </si>
  <si>
    <t>DOC:Namespace</t>
  </si>
  <si>
    <t>ION::Name</t>
  </si>
  <si>
    <t>internal-only</t>
  </si>
  <si>
    <t>ION::ParameterType</t>
  </si>
  <si>
    <t>ION::Value Encoding</t>
  </si>
  <si>
    <t>ION::Code Set</t>
  </si>
  <si>
    <t>ION::Unit of Measure</t>
  </si>
  <si>
    <t>ION:Fill Value</t>
  </si>
  <si>
    <t>ION::Display Name (May be removed)</t>
  </si>
  <si>
    <t>CF::Standard Name</t>
  </si>
  <si>
    <t>CF::Long Name</t>
  </si>
  <si>
    <t>OOI::Data Product Identifier</t>
  </si>
  <si>
    <t>ION::Reference URLS</t>
  </si>
  <si>
    <t>ION::Description</t>
  </si>
  <si>
    <t>DOC:Vocabulary</t>
  </si>
  <si>
    <t>http://cf-pcmdi.llnl.gov/documents/cf-standard-names/standard-name-table/20/cf-standard-name-table.html</t>
  </si>
  <si>
    <t>DOC: Required</t>
  </si>
  <si>
    <t>no</t>
  </si>
  <si>
    <t>yes</t>
  </si>
  <si>
    <t>'--</t>
  </si>
  <si>
    <t>yes if ParameterType == category</t>
  </si>
  <si>
    <t>not yet</t>
  </si>
  <si>
    <t>conductivity</t>
  </si>
  <si>
    <t>PD1</t>
  </si>
  <si>
    <t>quantity</t>
  </si>
  <si>
    <t>float32</t>
  </si>
  <si>
    <t>S m-1</t>
  </si>
  <si>
    <t>Conductivity</t>
  </si>
  <si>
    <t>sea_water_electrical_conductivity</t>
  </si>
  <si>
    <t>CONDWAT</t>
  </si>
  <si>
    <t>The OOI Level 1 Conductivity data product is computed by converting raw hexadecimal conductivity data from the conductivity, temperature and depth (CTD) family of instruments into Siemens/meter.</t>
  </si>
  <si>
    <t>pressure</t>
  </si>
  <si>
    <t>PD2</t>
  </si>
  <si>
    <t>dbar</t>
  </si>
  <si>
    <t>Pressure</t>
  </si>
  <si>
    <t>sea_water_pressure</t>
  </si>
  <si>
    <t>Pressure (Depth)</t>
  </si>
  <si>
    <t>PRESWAT</t>
  </si>
  <si>
    <t>The OOI Level 1 Pressure (Depth) core data product is computed by converting raw hexadecimal pressure data from the conductivity, temperature and depth (CTD) family of instruments into decibars.</t>
  </si>
  <si>
    <t>salinity</t>
  </si>
  <si>
    <t>PD3</t>
  </si>
  <si>
    <t>Practical Salinity</t>
  </si>
  <si>
    <t>sea_water_practical_salinity</t>
  </si>
  <si>
    <t>PRACSAL</t>
  </si>
  <si>
    <t>The OOI Level 2 Salinity core data product is computed using the TEOS-10 equations for practical salinity with data from the conductivity, temperature, and depth (CTD) family of instruments.</t>
  </si>
  <si>
    <t>CW_TEST</t>
  </si>
  <si>
    <t>PD4</t>
  </si>
  <si>
    <t>g kg-1</t>
  </si>
  <si>
    <t>Absolute Salinity</t>
  </si>
  <si>
    <t>sea_water_absolute_salinity</t>
  </si>
  <si>
    <t>www.teos-10.org; Millero et al., 2008 doi: 10.1016/j.dsr.2007.10.001.</t>
  </si>
  <si>
    <t>Absolute Salinity, S_A, is defined as part of the Thermodynamic Equation of Seawater 2010 (TEOS-10) which was adopted in 2010 by the Intergovernmental Oceanographic Commission (IOC). It is the mass fraction of dissolved material in sea water. Absolute Salinity incorporates the spatial variations in the composition of sea water.</t>
  </si>
  <si>
    <t>density</t>
  </si>
  <si>
    <t>PD5</t>
  </si>
  <si>
    <t>kg m-3</t>
  </si>
  <si>
    <t>Density</t>
  </si>
  <si>
    <t>DENSITY</t>
  </si>
  <si>
    <t>The OOI Level 2 Density core data product is computed using the TEOS-10 equations with data from the conductivity, temperature and depth (CTD) family of instruments.</t>
  </si>
  <si>
    <t>PD6</t>
  </si>
  <si>
    <t>deg_C</t>
  </si>
  <si>
    <t>Temperature</t>
  </si>
  <si>
    <t>sea_water_temperature</t>
  </si>
  <si>
    <t>Water temperature</t>
  </si>
  <si>
    <t>TEMPWAT</t>
  </si>
  <si>
    <t>time</t>
  </si>
  <si>
    <t>PD7</t>
  </si>
  <si>
    <t>float64</t>
  </si>
  <si>
    <t>seconds since 1900-01-01</t>
  </si>
  <si>
    <t>Time (seconds since 1900-01-01)</t>
  </si>
  <si>
    <t>Time in seconds since 1970-01-01</t>
  </si>
  <si>
    <t>lat</t>
  </si>
  <si>
    <t>PD8</t>
  </si>
  <si>
    <t>degree_north</t>
  </si>
  <si>
    <t>Latitude</t>
  </si>
  <si>
    <t>latitude</t>
  </si>
  <si>
    <t>lon</t>
  </si>
  <si>
    <t>PD9</t>
  </si>
  <si>
    <t>degree_east</t>
  </si>
  <si>
    <t>Longitude</t>
  </si>
  <si>
    <t>longitude</t>
  </si>
  <si>
    <t>port_timestamp</t>
  </si>
  <si>
    <t>PD10</t>
  </si>
  <si>
    <t>Port Timstamp (seconds since 1900-01-01)</t>
  </si>
  <si>
    <t>Port timestamp in seconds since 1970-01-01</t>
  </si>
  <si>
    <t>driver_timestamp</t>
  </si>
  <si>
    <t>PD11</t>
  </si>
  <si>
    <t>Driver Timestamp (seconds since 1900-01-01)</t>
  </si>
  <si>
    <t>Driver timestamp in seconds since 1970-01-01</t>
  </si>
  <si>
    <t>internal_timestamp</t>
  </si>
  <si>
    <t>PD12</t>
  </si>
  <si>
    <t>Internal Timestamp (seconds since 1900-01-01)</t>
  </si>
  <si>
    <t>Internal timestamp in seconds since 1970-01-01</t>
  </si>
  <si>
    <t>serial_num</t>
  </si>
  <si>
    <t>PD13</t>
  </si>
  <si>
    <t>array&lt;quantity&gt;</t>
  </si>
  <si>
    <t>int32</t>
  </si>
  <si>
    <t>Serial number</t>
  </si>
  <si>
    <t>counts</t>
  </si>
  <si>
    <t>PD14</t>
  </si>
  <si>
    <t>uint64</t>
  </si>
  <si>
    <t>checksum</t>
  </si>
  <si>
    <t>PD15</t>
  </si>
  <si>
    <t>Checksum</t>
  </si>
  <si>
    <t>preferred_timestamp</t>
  </si>
  <si>
    <t>PD16</t>
  </si>
  <si>
    <t>category&lt;int8:str&gt;</t>
  </si>
  <si>
    <t>int8</t>
  </si>
  <si>
    <t>{0:'port_timestamp', 1:'driver_timestamp', 2:'internal_timestamp', 3:'time', -99:'empty'}</t>
  </si>
  <si>
    <t>Preferred timestamp</t>
  </si>
  <si>
    <t>quality_flag</t>
  </si>
  <si>
    <t>PD17</t>
  </si>
  <si>
    <t>array&lt;&gt;</t>
  </si>
  <si>
    <t>viz_timestamp</t>
  </si>
  <si>
    <t>PD18</t>
  </si>
  <si>
    <t>Timestamp (seconds since 1900-01-01)</t>
  </si>
  <si>
    <t>viz_product_type</t>
  </si>
  <si>
    <t>PD19</t>
  </si>
  <si>
    <t>image_obj</t>
  </si>
  <si>
    <t>PD20</t>
  </si>
  <si>
    <t>Image object</t>
  </si>
  <si>
    <t>image_name</t>
  </si>
  <si>
    <t>PD21</t>
  </si>
  <si>
    <t>Image name</t>
  </si>
  <si>
    <t>content_type</t>
  </si>
  <si>
    <t>PD22</t>
  </si>
  <si>
    <t>Content type</t>
  </si>
  <si>
    <t>google_dt_components</t>
  </si>
  <si>
    <t>PD23</t>
  </si>
  <si>
    <t>record&lt;&gt;</t>
  </si>
  <si>
    <t>mpl_graph</t>
  </si>
  <si>
    <t>PD24</t>
  </si>
  <si>
    <t>dummy</t>
  </si>
  <si>
    <t>PD25</t>
  </si>
  <si>
    <t>int64</t>
  </si>
  <si>
    <t>PD26</t>
  </si>
  <si>
    <t>opaque</t>
  </si>
  <si>
    <t>raw data</t>
  </si>
  <si>
    <t>input_voltage</t>
  </si>
  <si>
    <t>PD27</t>
  </si>
  <si>
    <t>volts</t>
  </si>
  <si>
    <t>Input voltage</t>
  </si>
  <si>
    <t>elapsed_time</t>
  </si>
  <si>
    <t>PD28</t>
  </si>
  <si>
    <t>s</t>
  </si>
  <si>
    <t>Time since reset</t>
  </si>
  <si>
    <t>pressure_temp</t>
  </si>
  <si>
    <t>PD29</t>
  </si>
  <si>
    <t>Internal temperature at the pressure sensor</t>
  </si>
  <si>
    <t>The temperature at the pressure sensor (inside the housing, but isolated from housing and the electronics.</t>
  </si>
  <si>
    <t>TEST</t>
  </si>
  <si>
    <t>sample_param</t>
  </si>
  <si>
    <t>PD30</t>
  </si>
  <si>
    <t>uint16</t>
  </si>
  <si>
    <t>shouldnt work </t>
  </si>
  <si>
    <t>KAREN_IN_PROGRESS</t>
  </si>
  <si>
    <t>condwat_glblrng_qc</t>
  </si>
  <si>
    <t>PD31</t>
  </si>
  <si>
    <t>boolean</t>
  </si>
  <si>
    <t>Conductivity global range QC</t>
  </si>
  <si>
    <t>CONDWAT_GLBLRNG_QC</t>
  </si>
  <si>
    <t>The OOI Global Range quality control algorithm generates a QC flag for the input data point indicating whether it falls within a given range.</t>
  </si>
  <si>
    <t>Ready for Review</t>
  </si>
  <si>
    <t>condwat_loclrng_qc</t>
  </si>
  <si>
    <t>PD32</t>
  </si>
  <si>
    <t>Conductivity local range QC</t>
  </si>
  <si>
    <t>CONDWAT_LOCLRNG_QC</t>
  </si>
  <si>
    <t>The local range test is a QC test that reports whether input data points fall within given ranges</t>
  </si>
  <si>
    <t>condwat_spketst_qc</t>
  </si>
  <si>
    <t>PD33</t>
  </si>
  <si>
    <t>Conductivity spike test QC</t>
  </si>
  <si>
    <t>CONDWAT_SPKETST_QC</t>
  </si>
  <si>
    <t>The OOI Spike Test quality control algorithm generates a flag for individual data values that deviate significantly from surrounding data values.</t>
  </si>
  <si>
    <t>condwat_stuckvl_qc</t>
  </si>
  <si>
    <t>PD34</t>
  </si>
  <si>
    <t>Conductivity Stuck Value QC</t>
  </si>
  <si>
    <t>CONDWAT_STUCKVL_QC</t>
  </si>
  <si>
    <t>The OOI Stuck Value Test quality control algorithm generates a flag for repeated occurrence of one value in a time series.</t>
  </si>
  <si>
    <t>condwat_sptl_gradtst_qc</t>
  </si>
  <si>
    <t>PD35</t>
  </si>
  <si>
    <t>Conductivity spatial gradient QC</t>
  </si>
  <si>
    <t>CONDWAT_SPTL_GRADTST_QC</t>
  </si>
  <si>
    <t>The OOI Gradient Test quality control algorithm generates QC flags indicating whether changes between successive data points in space fall within a given range.</t>
  </si>
  <si>
    <t>condwat_tmpl_gradtst_qc</t>
  </si>
  <si>
    <t>PD36</t>
  </si>
  <si>
    <t>Conductivity temporal gradient QC</t>
  </si>
  <si>
    <t>CONDWAT_TMPL_GRADTST_QC</t>
  </si>
  <si>
    <t>The OOI Gradient Test quality control algorithm generates QC flags indicating whether changes between successive data points in time fall within a given range.</t>
  </si>
  <si>
    <t>preswat_glblrng_qc</t>
  </si>
  <si>
    <t>PD37</t>
  </si>
  <si>
    <t>Pressure global range QC </t>
  </si>
  <si>
    <t>PRESWAT_GLBLRNG_QC</t>
  </si>
  <si>
    <t>The OOI Global Range Test quality control algorithm generates a QC flag for the input data point indicating whether it falls within a given range.</t>
  </si>
  <si>
    <t>preswat_loclrng_qc</t>
  </si>
  <si>
    <t>PD38</t>
  </si>
  <si>
    <t>Pressure local range QC</t>
  </si>
  <si>
    <t>PRESWAT_LOCLRNG_QC</t>
  </si>
  <si>
    <t>preswat_spketst_qc</t>
  </si>
  <si>
    <t>PD39</t>
  </si>
  <si>
    <t>Pressure spike test QC</t>
  </si>
  <si>
    <t>PRESWAT_SPKETST_QC</t>
  </si>
  <si>
    <t>preswat_stuckvl_qc</t>
  </si>
  <si>
    <t>PD40</t>
  </si>
  <si>
    <t>Pressure Stuck Value QC</t>
  </si>
  <si>
    <t>PRESWAT_STUCKVL_QC</t>
  </si>
  <si>
    <t>preswat_sptl_gradtst_qc</t>
  </si>
  <si>
    <t>PD41</t>
  </si>
  <si>
    <t>Pressure spatial gradient QC</t>
  </si>
  <si>
    <t>PRESWAT_SPTL_GRADTST_QC</t>
  </si>
  <si>
    <t>preswat_tmpl_gradtst_qc</t>
  </si>
  <si>
    <t>PD42</t>
  </si>
  <si>
    <t>Pressure temporal gradient QC</t>
  </si>
  <si>
    <t>PRESWAT_TMPL_GRADTST_QC</t>
  </si>
  <si>
    <t>tempwat_glblrng_qc</t>
  </si>
  <si>
    <t>PD43</t>
  </si>
  <si>
    <t>Temperature global range QC</t>
  </si>
  <si>
    <t>TEMPWAT_GLBLRNG_QC</t>
  </si>
  <si>
    <t>tempwat_loclrng_qc</t>
  </si>
  <si>
    <t>PD44</t>
  </si>
  <si>
    <t>Temperature local range QC</t>
  </si>
  <si>
    <t>TEMPWAT_LOCLRNG_QC</t>
  </si>
  <si>
    <t>tempwat_spketst_qc</t>
  </si>
  <si>
    <t>PD45</t>
  </si>
  <si>
    <t>Temperature spike test QC</t>
  </si>
  <si>
    <t>TEMPWAT_SPKETST_QC</t>
  </si>
  <si>
    <t>tempwat_stuckvl_qc</t>
  </si>
  <si>
    <t>PD46</t>
  </si>
  <si>
    <t>Temperature Stuck Value QC</t>
  </si>
  <si>
    <t>TEMPWAT_STUCKVL_QC</t>
  </si>
  <si>
    <t>tempwat_sptl_gradtst_qc</t>
  </si>
  <si>
    <t>PD47</t>
  </si>
  <si>
    <t>Temperature spatial gradient QC</t>
  </si>
  <si>
    <t>TEMPWAT_SPTL_GRADTST_QC</t>
  </si>
  <si>
    <t>tempwat_tmpl_gradtst_qc</t>
  </si>
  <si>
    <t>PD48</t>
  </si>
  <si>
    <t>Temperature temporal gradient QC</t>
  </si>
  <si>
    <t>TEMPWAT_TMPL_GRADTST_QC</t>
  </si>
  <si>
    <t>pracsal_glblrng_qc</t>
  </si>
  <si>
    <t>PD49</t>
  </si>
  <si>
    <t>Practical salinity global range QC</t>
  </si>
  <si>
    <t>PRACSAL_GLBLRNG_QC</t>
  </si>
  <si>
    <t>pracsal_loclrng_qc</t>
  </si>
  <si>
    <t>PD50</t>
  </si>
  <si>
    <t>Practical salinity local range QC</t>
  </si>
  <si>
    <t>PRACSAL_LOCLRNG_QC</t>
  </si>
  <si>
    <t>pracsal_spketst_qc</t>
  </si>
  <si>
    <t>PD51</t>
  </si>
  <si>
    <t>Practical salinity spike test QC</t>
  </si>
  <si>
    <t>PRACSAL_SPKETST_QC</t>
  </si>
  <si>
    <t>pracsal_stuckvl_qc</t>
  </si>
  <si>
    <t>PD52</t>
  </si>
  <si>
    <t>Practical salinity Stuck Value QC</t>
  </si>
  <si>
    <t>PRACSAL_STUCKVL_QC</t>
  </si>
  <si>
    <t>pracsal_sptl_gradtst_qc</t>
  </si>
  <si>
    <t>PD53</t>
  </si>
  <si>
    <t>Practical salinity spatial gradient QC</t>
  </si>
  <si>
    <t>PRACSAL_SPTL_GRADTST_QC</t>
  </si>
  <si>
    <t>pracsal_tmpl_gradtst_qc</t>
  </si>
  <si>
    <t>PD54</t>
  </si>
  <si>
    <t>Practical salinity temporal gradient QC</t>
  </si>
  <si>
    <t>PRACSAL_TMPL_GRADTST_QC</t>
  </si>
  <si>
    <t>density_glblrng_qc</t>
  </si>
  <si>
    <t>PD55</t>
  </si>
  <si>
    <t>Density global range QC</t>
  </si>
  <si>
    <t>DENSITY_GLBLRNG_QC</t>
  </si>
  <si>
    <t>density_loclrng_qc</t>
  </si>
  <si>
    <t>PD56</t>
  </si>
  <si>
    <t>Density local range QC</t>
  </si>
  <si>
    <t>DENSITY_LOCLRNG_QC</t>
  </si>
  <si>
    <t>density_spketst_qc</t>
  </si>
  <si>
    <t>PD57</t>
  </si>
  <si>
    <t>Density spike test QC</t>
  </si>
  <si>
    <t>DENSITY_SPKETST_QC</t>
  </si>
  <si>
    <t>density_stuckvl_qc</t>
  </si>
  <si>
    <t>PD58</t>
  </si>
  <si>
    <t>Density Stuck Value QC</t>
  </si>
  <si>
    <t>DENSITY_STUCKVL_QC</t>
  </si>
  <si>
    <t>density_sptl_gradtst_qc</t>
  </si>
  <si>
    <t>PD59</t>
  </si>
  <si>
    <t>Density spatial gradient QC</t>
  </si>
  <si>
    <t>DENSITY_SPTL_GRADTST_QC</t>
  </si>
  <si>
    <t>density_tmpl_gradtst_qc</t>
  </si>
  <si>
    <t>PD60</t>
  </si>
  <si>
    <t>Density temporal gradient QC</t>
  </si>
  <si>
    <t>DENSITY_TMPL_GRADTST_QC</t>
  </si>
  <si>
    <t>Resistivity5</t>
  </si>
  <si>
    <t>PD61</t>
  </si>
  <si>
    <t>V</t>
  </si>
  <si>
    <t>Resistivity/5</t>
  </si>
  <si>
    <t>ResistivityX1</t>
  </si>
  <si>
    <t>PD62</t>
  </si>
  <si>
    <t>Resistivity X1   </t>
  </si>
  <si>
    <t>ResistivityX5</t>
  </si>
  <si>
    <t>PD63</t>
  </si>
  <si>
    <t>x</t>
  </si>
  <si>
    <t>Hydrogen5</t>
  </si>
  <si>
    <t>PD64</t>
  </si>
  <si>
    <t>Hydrogen/5       </t>
  </si>
  <si>
    <t>HydrogenX1</t>
  </si>
  <si>
    <t>PD65</t>
  </si>
  <si>
    <t>Hydrogen X1      </t>
  </si>
  <si>
    <t>HydrogenX5</t>
  </si>
  <si>
    <t>PD66</t>
  </si>
  <si>
    <t>Hydrogen X5      </t>
  </si>
  <si>
    <t>EhSensor</t>
  </si>
  <si>
    <t>PD67</t>
  </si>
  <si>
    <t>Eh Sensor        </t>
  </si>
  <si>
    <t>Eh Sensor</t>
  </si>
  <si>
    <t>EHSensor</t>
  </si>
  <si>
    <t>RefTempVolts</t>
  </si>
  <si>
    <t>PD68</t>
  </si>
  <si>
    <t>Reference Temp Volts     </t>
  </si>
  <si>
    <t>RefTempDegC</t>
  </si>
  <si>
    <t>PD69</t>
  </si>
  <si>
    <t>Reference Temp Deg C     </t>
  </si>
  <si>
    <t>ResistivityTempVolts</t>
  </si>
  <si>
    <t>PD70</t>
  </si>
  <si>
    <t>Resistivity Temp Volts   </t>
  </si>
  <si>
    <t>ResistivityTempDegC</t>
  </si>
  <si>
    <t>PD71</t>
  </si>
  <si>
    <t>Resistivity Temp Deg C   </t>
  </si>
  <si>
    <t>BatteryVoltage</t>
  </si>
  <si>
    <t>PD72</t>
  </si>
  <si>
    <t>Battery Voltage  </t>
  </si>
  <si>
    <t>sample_number</t>
  </si>
  <si>
    <t>PD73</t>
  </si>
  <si>
    <t>count</t>
  </si>
  <si>
    <t> sample number = xxxxxxxx</t>
  </si>
  <si>
    <t>sample_type</t>
  </si>
  <si>
    <t>PD74</t>
  </si>
  <si>
    <t>str</t>
  </si>
  <si>
    <t>empty</t>
  </si>
  <si>
    <t>should always be pressure</t>
  </si>
  <si>
    <t>BF_DEMO</t>
  </si>
  <si>
    <t>InstTime</t>
  </si>
  <si>
    <t>PD75</t>
  </si>
  <si>
    <t> Time (Moored mode MM only) seconds since January 1, 2000 = ssssssss</t>
  </si>
  <si>
    <t>VOID
</t>
  </si>
  <si>
    <t> pressure sensor temperature(C) = cccc.ccc</t>
  </si>
  <si>
    <t>Pressure sensor temperature</t>
  </si>
  <si>
    <t>temp_p</t>
  </si>
  <si>
    <t>Temperature at the pressure sensor (inside housing)</t>
  </si>
  <si>
    <t>invalid id</t>
  </si>
  <si>
    <t>timestamp</t>
  </si>
  <si>
    <t>PD77</t>
  </si>
  <si>
    <t>error</t>
  </si>
  <si>
    <t>PD78</t>
  </si>
  <si>
    <t>C</t>
  </si>
  <si>
    <t>error code</t>
  </si>
  <si>
    <t>analog1</t>
  </si>
  <si>
    <t>PD79</t>
  </si>
  <si>
    <t>analog input 1</t>
  </si>
  <si>
    <t>battery_voltage</t>
  </si>
  <si>
    <t>PD80</t>
  </si>
  <si>
    <t>battery voltage (0.1 V)</t>
  </si>
  <si>
    <t>sound_speed_analog2</t>
  </si>
  <si>
    <t>PD81</t>
  </si>
  <si>
    <t>speed of sound (0.1 m/s) or analog input 2</t>
  </si>
  <si>
    <t>heading</t>
  </si>
  <si>
    <t>PD82</t>
  </si>
  <si>
    <t>degrees</t>
  </si>
  <si>
    <t>compass heading (0.1°)</t>
  </si>
  <si>
    <t>pitch</t>
  </si>
  <si>
    <t>PD83</t>
  </si>
  <si>
    <t>compass pitch (0.1°)</t>
  </si>
  <si>
    <t>roll</t>
  </si>
  <si>
    <t>PD84</t>
  </si>
  <si>
    <t>compass roll (0.1°)</t>
  </si>
  <si>
    <t>status</t>
  </si>
  <si>
    <t>PD85</t>
  </si>
  <si>
    <t>status code</t>
  </si>
  <si>
    <t>temperature</t>
  </si>
  <si>
    <t>PD86</t>
  </si>
  <si>
    <t>temperature (0.01 °C)</t>
  </si>
  <si>
    <t>velocity_beam1</t>
  </si>
  <si>
    <t>PD87</t>
  </si>
  <si>
    <t>velocity beam1 or X or East coordinates (mm/s)</t>
  </si>
  <si>
    <t>velocity_beam2</t>
  </si>
  <si>
    <t>PD88</t>
  </si>
  <si>
    <t>velocity beam2 or Y or North coordinates (mm/s)</t>
  </si>
  <si>
    <t>velocity_beam3</t>
  </si>
  <si>
    <t>PD89</t>
  </si>
  <si>
    <t>velocity beam3 or Z or Up coordinates (mm/s)</t>
  </si>
  <si>
    <t>amplitude_beam1</t>
  </si>
  <si>
    <t>PD90</t>
  </si>
  <si>
    <t>amplitude beam1 (counts)</t>
  </si>
  <si>
    <t>amplitude_beam2</t>
  </si>
  <si>
    <t>PD91</t>
  </si>
  <si>
    <t>amplitude beam2 (counts)</t>
  </si>
  <si>
    <t>amplitude_beam3</t>
  </si>
  <si>
    <t>PD92</t>
  </si>
  <si>
    <t>amplitude beam3 (counts)</t>
  </si>
  <si>
    <t>date_time_string</t>
  </si>
  <si>
    <t>PD93</t>
  </si>
  <si>
    <t>Date and Time String</t>
  </si>
  <si>
    <t>A date and time string produced for each sample record.</t>
  </si>
  <si>
    <t>ready for review</t>
  </si>
  <si>
    <t>PD94</t>
  </si>
  <si>
    <t>psi</t>
  </si>
  <si>
    <t>Seafloor Pressure, psi</t>
  </si>
  <si>
    <t>SFLPRES_L0</t>
  </si>
  <si>
    <t>Total (absolute) seafloor pressure in psi (atmospheric plus hydrostatic)</t>
  </si>
  <si>
    <t>seawater_temperature</t>
  </si>
  <si>
    <t>PD742</t>
  </si>
  <si>
    <t>Seawater Temperature</t>
  </si>
  <si>
    <t>seafloor_pressure</t>
  </si>
  <si>
    <t>PD95</t>
  </si>
  <si>
    <t>Seafloor Pressure, dbar</t>
  </si>
  <si>
    <t>sea_water_pressure_at_sea_floor</t>
  </si>
  <si>
    <t>Seawater Pressure at the Seafloor </t>
  </si>
  <si>
    <t>SFLPRES_L1</t>
  </si>
  <si>
    <t>Total (absolute) seafloor pressure in dbar (atmospheric plus hydrostatic)</t>
  </si>
  <si>
    <t>ptemp_frequency</t>
  </si>
  <si>
    <t>PD96</t>
  </si>
  <si>
    <t>Hz</t>
  </si>
  <si>
    <t>Pressure Temperature Frequency</t>
  </si>
  <si>
    <t>n_avg_band</t>
  </si>
  <si>
    <t>PD97</t>
  </si>
  <si>
    <t>int16</t>
  </si>
  <si>
    <t>Number of Averaging Bands</t>
  </si>
  <si>
    <t>ass_total_variance</t>
  </si>
  <si>
    <t>PD98</t>
  </si>
  <si>
    <t>m^2</t>
  </si>
  <si>
    <t>Auto-Spectrum Statistics - Total Variance</t>
  </si>
  <si>
    <t>ass_total_energy</t>
  </si>
  <si>
    <t>PD99</t>
  </si>
  <si>
    <t>J m-1</t>
  </si>
  <si>
    <t>Auto-Spectrum Statistics - Total Energy</t>
  </si>
  <si>
    <t>ass_sig_wave_period</t>
  </si>
  <si>
    <t>PD100</t>
  </si>
  <si>
    <t>Auto-Spectrum Statistics - Significant Wave Period</t>
  </si>
  <si>
    <t>ass_sig_wave_height</t>
  </si>
  <si>
    <t>PD101</t>
  </si>
  <si>
    <t>m</t>
  </si>
  <si>
    <t>Auto-Spectrum Statistics - Significant Wave Height</t>
  </si>
  <si>
    <t>tss_wave_integration_time</t>
  </si>
  <si>
    <t>PD102</t>
  </si>
  <si>
    <t>Time Series Statistics - Wave Burst Duration</t>
  </si>
  <si>
    <t>tss_number_of_waves</t>
  </si>
  <si>
    <t>PD103</t>
  </si>
  <si>
    <t>Time Series Statistics - Number of Waves</t>
  </si>
  <si>
    <t>tss_total_variance</t>
  </si>
  <si>
    <t>PD104</t>
  </si>
  <si>
    <t>Time Series Statistics - Total Variance</t>
  </si>
  <si>
    <t>tss_total_energy</t>
  </si>
  <si>
    <t>PD105</t>
  </si>
  <si>
    <t>J m-2</t>
  </si>
  <si>
    <t>Time Series Statistics - Total Energy</t>
  </si>
  <si>
    <t>tss_avg_wave_height</t>
  </si>
  <si>
    <t>PD106</t>
  </si>
  <si>
    <t>Time Series Statistics - Average Wave Height</t>
  </si>
  <si>
    <t>tss_avg_wave_period</t>
  </si>
  <si>
    <t>PD107</t>
  </si>
  <si>
    <t>Time Series Statistics - Average Wave Period</t>
  </si>
  <si>
    <t>tss_max_wave_height</t>
  </si>
  <si>
    <t>PD108</t>
  </si>
  <si>
    <t>Time Series Statistics - Maximum Wave Height</t>
  </si>
  <si>
    <t>tss_sig_wave_height</t>
  </si>
  <si>
    <t>PD109</t>
  </si>
  <si>
    <t>Time Series Statistics - Significant Wave Height</t>
  </si>
  <si>
    <t>tss_sig_wave_period</t>
  </si>
  <si>
    <t>PD110</t>
  </si>
  <si>
    <t>Time Series Statistics - Significant Wave Period</t>
  </si>
  <si>
    <t>tss_10_wave_height</t>
  </si>
  <si>
    <t>PD111</t>
  </si>
  <si>
    <t>Time Series Statistics - Average Height of Highest 10% of Waves</t>
  </si>
  <si>
    <t>tss_1_wave_height</t>
  </si>
  <si>
    <t>PD112</t>
  </si>
  <si>
    <t>Time Series Statistics - Average Height of Highest 1% of Waves</t>
  </si>
  <si>
    <t>firmware_version</t>
  </si>
  <si>
    <t>PD113</t>
  </si>
  <si>
    <t>Firmware Version</t>
  </si>
  <si>
    <t>serial_number</t>
  </si>
  <si>
    <t>PD114</t>
  </si>
  <si>
    <t>Instrument Serial Number</t>
  </si>
  <si>
    <t>user_info</t>
  </si>
  <si>
    <t>PD115</t>
  </si>
  <si>
    <t>User Info</t>
  </si>
  <si>
    <t>quartz_pressure_sensor_serial_number</t>
  </si>
  <si>
    <t>PD116</t>
  </si>
  <si>
    <t>Quartz Pressure Sensor Serial Number</t>
  </si>
  <si>
    <t>pressure_sensor_range</t>
  </si>
  <si>
    <t>PD117</t>
  </si>
  <si>
    <t>range&lt;quantity&gt;</t>
  </si>
  <si>
    <t>none</t>
  </si>
  <si>
    <t>Pressure Sensor Range</t>
  </si>
  <si>
    <t>external_temperature_sensor</t>
  </si>
  <si>
    <t>PD118</t>
  </si>
  <si>
    <t>Use External Temperature</t>
  </si>
  <si>
    <t>external_conductivity_sensor</t>
  </si>
  <si>
    <t>PD119</t>
  </si>
  <si>
    <t>Use External Conductivity</t>
  </si>
  <si>
    <t>operational_current</t>
  </si>
  <si>
    <t>PD120</t>
  </si>
  <si>
    <t>mA</t>
  </si>
  <si>
    <t>Operational Current</t>
  </si>
  <si>
    <t>battery_voltage_main</t>
  </si>
  <si>
    <t>PD121</t>
  </si>
  <si>
    <t>Main Battery Voltage</t>
  </si>
  <si>
    <t>battery_voltage_lithium</t>
  </si>
  <si>
    <t>PD122</t>
  </si>
  <si>
    <t>Lithium Battery Voltage</t>
  </si>
  <si>
    <t>last_sample_absolute_press</t>
  </si>
  <si>
    <t>PD123</t>
  </si>
  <si>
    <t>Last Measured Absolute Pressure</t>
  </si>
  <si>
    <t>last_sample_temp</t>
  </si>
  <si>
    <t>PD124</t>
  </si>
  <si>
    <t>Last Measured Temperature</t>
  </si>
  <si>
    <t>last_sample_saln</t>
  </si>
  <si>
    <t>PD125</t>
  </si>
  <si>
    <t>Last Measured Salinity</t>
  </si>
  <si>
    <t>tide_measurement_interval</t>
  </si>
  <si>
    <t>PD126</t>
  </si>
  <si>
    <t>min</t>
  </si>
  <si>
    <t>Tide Sampling Interval</t>
  </si>
  <si>
    <t>tide_measurement_duration</t>
  </si>
  <si>
    <t>PD127</t>
  </si>
  <si>
    <t>Tide Sampling Duration</t>
  </si>
  <si>
    <t>wave_samples_between_tide_measurements</t>
  </si>
  <si>
    <t>PD128</t>
  </si>
  <si>
    <t>Sample Waves every N Tide Samples</t>
  </si>
  <si>
    <t>wave_samples_per_burst</t>
  </si>
  <si>
    <t>PD129</t>
  </si>
  <si>
    <t>Wave Samples per Burst</t>
  </si>
  <si>
    <t>wave_samples_scans_per_second</t>
  </si>
  <si>
    <t>PD130</t>
  </si>
  <si>
    <t>Scans per Second</t>
  </si>
  <si>
    <t>wave_samples_duration</t>
  </si>
  <si>
    <t>PD131</t>
  </si>
  <si>
    <t>Wave Sampling Duration</t>
  </si>
  <si>
    <t>logging_start_time</t>
  </si>
  <si>
    <t>PD132</t>
  </si>
  <si>
    <t>Logging Start Time</t>
  </si>
  <si>
    <t>logging_stop_time</t>
  </si>
  <si>
    <t>PD133</t>
  </si>
  <si>
    <t>Logging Stop Time</t>
  </si>
  <si>
    <t>tide_samples_per_day</t>
  </si>
  <si>
    <t>PD134</t>
  </si>
  <si>
    <t>Number of Tide Samples per Day</t>
  </si>
  <si>
    <t>wave_bursts_per_day</t>
  </si>
  <si>
    <t>PD135</t>
  </si>
  <si>
    <t>Number of Wave Bursts per Day</t>
  </si>
  <si>
    <t>memory_endurance</t>
  </si>
  <si>
    <t>PD136</t>
  </si>
  <si>
    <t>days</t>
  </si>
  <si>
    <t>Expected Memory Endurance</t>
  </si>
  <si>
    <t>nominal_alkaline_battery_endurance</t>
  </si>
  <si>
    <t>PD137</t>
  </si>
  <si>
    <t>Expected Battery Endurance</t>
  </si>
  <si>
    <t>total_recorded_tide_measurements</t>
  </si>
  <si>
    <t>PD138</t>
  </si>
  <si>
    <t>Total Recorded Tide Measurements</t>
  </si>
  <si>
    <t>total_recorded_wave_bursts</t>
  </si>
  <si>
    <t>PD139</t>
  </si>
  <si>
    <t>Total Recorded Wave Bursts</t>
  </si>
  <si>
    <t>tide_measurements_since_last_start</t>
  </si>
  <si>
    <t>PD140</t>
  </si>
  <si>
    <t>Tide Measurements Since Last Start</t>
  </si>
  <si>
    <t>wave_bursts_since_last_start</t>
  </si>
  <si>
    <t>PD141</t>
  </si>
  <si>
    <t>Wave Bursts Since Last Start</t>
  </si>
  <si>
    <t>tx_tide_samples</t>
  </si>
  <si>
    <t>PD142</t>
  </si>
  <si>
    <t>Transmit Tide Records in Realtime</t>
  </si>
  <si>
    <t>tx_wave_bursts</t>
  </si>
  <si>
    <t>PD143</t>
  </si>
  <si>
    <t>Transmit Wave Records in Realtime</t>
  </si>
  <si>
    <t>tx_wave_stats</t>
  </si>
  <si>
    <t>PD144</t>
  </si>
  <si>
    <t>Transmit Wave Statistics in Realtime</t>
  </si>
  <si>
    <t>num_wave_samples_per_burst_for_wave_statistics</t>
  </si>
  <si>
    <t>PD145</t>
  </si>
  <si>
    <t>Number of Wave Samples per Burst</t>
  </si>
  <si>
    <t>use_measured_temp_and_cond_for_density_calc</t>
  </si>
  <si>
    <t>PD146</t>
  </si>
  <si>
    <t>Use Measure Temperature and Conductivity for Density Calculation</t>
  </si>
  <si>
    <t>avg_water_temp_above_pressure_sensor</t>
  </si>
  <si>
    <t>PD147</t>
  </si>
  <si>
    <t>Average Temperature above Instrument</t>
  </si>
  <si>
    <t>avg_salinity_above_pressure_sensor</t>
  </si>
  <si>
    <t>PD148</t>
  </si>
  <si>
    <t>Average Salinity above Instrument</t>
  </si>
  <si>
    <t>pressure_sensor_height_from_bottom</t>
  </si>
  <si>
    <t>PD149</t>
  </si>
  <si>
    <t>Pressure Sensor Height Above Bottom</t>
  </si>
  <si>
    <t>num_spectral_estimates_for_each_frequency_band</t>
  </si>
  <si>
    <t>PD150</t>
  </si>
  <si>
    <t>Number of Spectral Estimates to Average</t>
  </si>
  <si>
    <t>min_allowable_attenuation </t>
  </si>
  <si>
    <t>PD151</t>
  </si>
  <si>
    <t>Minimum Allowable Attenuation</t>
  </si>
  <si>
    <t>min_period_in_auto_spectrum </t>
  </si>
  <si>
    <t>PD152</t>
  </si>
  <si>
    <t>Minimum Allowable Period</t>
  </si>
  <si>
    <t>max_period_in_auto_spectrum </t>
  </si>
  <si>
    <t>PD153</t>
  </si>
  <si>
    <t>Maximum Allowable Period</t>
  </si>
  <si>
    <t>hanning_window_cutoff </t>
  </si>
  <si>
    <t>PD154</t>
  </si>
  <si>
    <t>Hanning Window Cutoff</t>
  </si>
  <si>
    <t>show_progress_messages </t>
  </si>
  <si>
    <t>PD155</t>
  </si>
  <si>
    <t>Show Progress Messages</t>
  </si>
  <si>
    <t>device_status</t>
  </si>
  <si>
    <t>PD156</t>
  </si>
  <si>
    <t>Device Status</t>
  </si>
  <si>
    <t>logging_status</t>
  </si>
  <si>
    <t>PD157</t>
  </si>
  <si>
    <t>Logging Status</t>
  </si>
  <si>
    <t>calibration_date_pressure</t>
  </si>
  <si>
    <t>PD158</t>
  </si>
  <si>
    <t>Pressure Calibration Date</t>
  </si>
  <si>
    <t>press_coeff_pu0</t>
  </si>
  <si>
    <t>PD159</t>
  </si>
  <si>
    <t>Pressure Coefficient U0</t>
  </si>
  <si>
    <t>press_coeff_py1</t>
  </si>
  <si>
    <t>PD160</t>
  </si>
  <si>
    <t>Pressure Coefficient Y1</t>
  </si>
  <si>
    <t>press_coeff_py2</t>
  </si>
  <si>
    <t>PD161</t>
  </si>
  <si>
    <t>Pressure Coefficient Y2</t>
  </si>
  <si>
    <t>press_coeff_py3</t>
  </si>
  <si>
    <t>PD162</t>
  </si>
  <si>
    <t>Pressure Coefficient Y3</t>
  </si>
  <si>
    <t>press_coeff_pc1</t>
  </si>
  <si>
    <t>PD163</t>
  </si>
  <si>
    <t>Pressure Coefficient C1</t>
  </si>
  <si>
    <t>press_coeff_pc2</t>
  </si>
  <si>
    <t>PD164</t>
  </si>
  <si>
    <t>Pressure Coefficient C2</t>
  </si>
  <si>
    <t>press_coeff_pc3</t>
  </si>
  <si>
    <t>PD165</t>
  </si>
  <si>
    <t>Pressure Coefficient C3</t>
  </si>
  <si>
    <t>press_coeff_pd1</t>
  </si>
  <si>
    <t>PD166</t>
  </si>
  <si>
    <t>Pressure Coefficient D1</t>
  </si>
  <si>
    <t>press_coeff_pd2</t>
  </si>
  <si>
    <t>PD167</t>
  </si>
  <si>
    <t>Pressure Coefficient D2</t>
  </si>
  <si>
    <t>press_coeff_pt1</t>
  </si>
  <si>
    <t>PD168</t>
  </si>
  <si>
    <t>Pressure Coefficient T1</t>
  </si>
  <si>
    <t>press_coeff_pt2</t>
  </si>
  <si>
    <t>PD169</t>
  </si>
  <si>
    <t>Pressure Coefficient T2</t>
  </si>
  <si>
    <t>press_coeff_pt3</t>
  </si>
  <si>
    <t>PD170</t>
  </si>
  <si>
    <t>Pressure Coefficient T3</t>
  </si>
  <si>
    <t>press_coeff_pt4</t>
  </si>
  <si>
    <t>PD171</t>
  </si>
  <si>
    <t>Pressure Coefficient T4</t>
  </si>
  <si>
    <t>press_coeff_m</t>
  </si>
  <si>
    <t>PD172</t>
  </si>
  <si>
    <t>Pressure Coefficient M</t>
  </si>
  <si>
    <t>press_coeff_b</t>
  </si>
  <si>
    <t>PD173</t>
  </si>
  <si>
    <t>Pressure Coefficient B</t>
  </si>
  <si>
    <t>press_coeff_poffset</t>
  </si>
  <si>
    <t>PD174</t>
  </si>
  <si>
    <t>Pressure Coefficient Offset</t>
  </si>
  <si>
    <t>calibration_date_temperature</t>
  </si>
  <si>
    <t>PD175</t>
  </si>
  <si>
    <t>Temperature Calibration Date</t>
  </si>
  <si>
    <t>temp_coeff_ta0</t>
  </si>
  <si>
    <t>PD176</t>
  </si>
  <si>
    <t>Temperature Coefficient A0</t>
  </si>
  <si>
    <t>temp_coeff_ta1</t>
  </si>
  <si>
    <t>PD177</t>
  </si>
  <si>
    <t>Temperature Coefficient A1</t>
  </si>
  <si>
    <t>temp_coeff_ta2</t>
  </si>
  <si>
    <t>PD178</t>
  </si>
  <si>
    <t>Temperature Coefficient A2</t>
  </si>
  <si>
    <t>temp_coeff_ta3</t>
  </si>
  <si>
    <t>PD179</t>
  </si>
  <si>
    <t>Temperature Coefficient A3</t>
  </si>
  <si>
    <t>calibration_date_conductivity</t>
  </si>
  <si>
    <t>PD180</t>
  </si>
  <si>
    <t>Conductivity Calibration Date</t>
  </si>
  <si>
    <t>cond_coeff_cg</t>
  </si>
  <si>
    <t>PD181</t>
  </si>
  <si>
    <t>Conductivity Coefficient G</t>
  </si>
  <si>
    <t>cond_coeff_ch</t>
  </si>
  <si>
    <t>PD182</t>
  </si>
  <si>
    <t>Conductivity Coefficient H</t>
  </si>
  <si>
    <t>cond_coeff_ci</t>
  </si>
  <si>
    <t>PD183</t>
  </si>
  <si>
    <t>Conductivity Coefficient I</t>
  </si>
  <si>
    <t>cond_coeff_cj</t>
  </si>
  <si>
    <t>PD184</t>
  </si>
  <si>
    <t>Conductivity Coefficient J</t>
  </si>
  <si>
    <t>cond_coeff_ctcor</t>
  </si>
  <si>
    <t>PD185</t>
  </si>
  <si>
    <t>Conductivity Coefficient TCor</t>
  </si>
  <si>
    <t>cond_coeff_cpcor</t>
  </si>
  <si>
    <t>PD186</t>
  </si>
  <si>
    <t>Conductivity Coefficient PCor</t>
  </si>
  <si>
    <t>cond_coeff_cslope</t>
  </si>
  <si>
    <t>PD187</t>
  </si>
  <si>
    <t>Conductivity Coefficient Slope</t>
  </si>
  <si>
    <t>SP_TEST</t>
  </si>
  <si>
    <t>par</t>
  </si>
  <si>
    <t>PD188</t>
  </si>
  <si>
    <t>PAR A/D counts</t>
  </si>
  <si>
    <t>OPTPARW</t>
  </si>
  <si>
    <t>The OOI Level 0 Photosynthetic Active Radiation (PAR) data product from the Satlantic Photosynthetic Active Radiation radiometer; a digital voltage count resulting from the analog to digital conversion of the analog voltage that represents the PAR measurement</t>
  </si>
  <si>
    <t>par_coeff_imc</t>
  </si>
  <si>
    <t>PD189</t>
  </si>
  <si>
    <t>PAR immersion coefficient</t>
  </si>
  <si>
    <t>The Immersion coefficient is a calibration parameter used in converting PAR digital voltage counts to PAR in engineering units (µmol photons m-2 s-1).</t>
  </si>
  <si>
    <t>par_coeff_a1</t>
  </si>
  <si>
    <t>PD190</t>
  </si>
  <si>
    <t>umol photons m-2 s-1 count-1</t>
  </si>
  <si>
    <t>PAR scaling factor</t>
  </si>
  <si>
    <t>The PAR scaling factor, a1 is a calibration parameter used in converting PAR digital voltage counts to PAR in engineering units (µmol photons m-2 s-1).</t>
  </si>
  <si>
    <t>par_coeff_a0</t>
  </si>
  <si>
    <t>PD191</t>
  </si>
  <si>
    <t>PAR voltage offset</t>
  </si>
  <si>
    <t>The PAR voltage offset, a0 is a calibration parameter used in converting PAR digital voltage counts to PAR in engineering units (µmol photons m-2 s-1).</t>
  </si>
  <si>
    <t>PD192</t>
  </si>
  <si>
    <t>umol photons m-2 s-1</t>
  </si>
  <si>
    <t>Photosynthetic Active Radiation (PAR)</t>
  </si>
  <si>
    <t>downwelling_photosynthetic_photon_flux_in_sea_water</t>
  </si>
  <si>
    <t>PAR</t>
  </si>
  <si>
    <t>//alfresco/ooi/control/1000sys/1341-00720_Data_Product_SPEC_OPTPARW_Satl_OOI.pdf</t>
  </si>
  <si>
    <t>The OOI Level 1 Photosynthetic Active Radiation (PAR) data product which is computed from either the Satlantic or Biospherical PAR instruments used.</t>
  </si>
  <si>
    <t>PD193</t>
  </si>
  <si>
    <t>Temperature A/D counts</t>
  </si>
  <si>
    <t>PD194</t>
  </si>
  <si>
    <t>Conductivity A/D counts</t>
  </si>
  <si>
    <t>PD195</t>
  </si>
  <si>
    <t>Pressure A/D counts</t>
  </si>
  <si>
    <t>PD196</t>
  </si>
  <si>
    <t>Pressure temperature compensation A/D counts</t>
  </si>
  <si>
    <t>oxygen</t>
  </si>
  <si>
    <t>PD197</t>
  </si>
  <si>
    <t>External oxygen counts</t>
  </si>
  <si>
    <t>DOCONCS</t>
  </si>
  <si>
    <t>ctd_time</t>
  </si>
  <si>
    <t>PD198</t>
  </si>
  <si>
    <t>seconds since 2000-01-01</t>
  </si>
  <si>
    <t>Time in seconds since 01/01/2000</t>
  </si>
  <si>
    <t>pump_current</t>
  </si>
  <si>
    <t>PD199</t>
  </si>
  <si>
    <t>Pump current</t>
  </si>
  <si>
    <t>ext_v01_current</t>
  </si>
  <si>
    <t>PD200</t>
  </si>
  <si>
    <t>Current from external voltage sensors 0 &amp; 1</t>
  </si>
  <si>
    <t>serial_current</t>
  </si>
  <si>
    <t>PD201</t>
  </si>
  <si>
    <t>Auxiliary serial instrument current</t>
  </si>
  <si>
    <t>PD202</t>
  </si>
  <si>
    <t>{0:'not logging', 1:'logging', 2:'waiting to start at ...', 3:'unknown',-99:'empty'}</t>
  </si>
  <si>
    <t>Logging status category</t>
  </si>
  <si>
    <t>num_samples</t>
  </si>
  <si>
    <t>PD203</t>
  </si>
  <si>
    <t>Number of samples</t>
  </si>
  <si>
    <t>mem_free</t>
  </si>
  <si>
    <t>PD204</t>
  </si>
  <si>
    <t>bytes</t>
  </si>
  <si>
    <t>Available memory</t>
  </si>
  <si>
    <t>sample_interval </t>
  </si>
  <si>
    <t>PD205</t>
  </si>
  <si>
    <t>Sampling interval</t>
  </si>
  <si>
    <t>measurements_per_sample </t>
  </si>
  <si>
    <t>PD206</t>
  </si>
  <si>
    <t>Number of measurements per sample</t>
  </si>
  <si>
    <t>pump_mode</t>
  </si>
  <si>
    <t>PD207</t>
  </si>
  <si>
    <t>{0:'no pump', 1:'run pump for 0.5 sec before sample', 2:'run pump during sample',-99:'empty'}</t>
  </si>
  <si>
    <t>CTD pump mode</t>
  </si>
  <si>
    <t>delay_before_sampling </t>
  </si>
  <si>
    <t>PD208</t>
  </si>
  <si>
    <t>Seconds delay before sampling</t>
  </si>
  <si>
    <t>delay_after_sampling</t>
  </si>
  <si>
    <t>PD209</t>
  </si>
  <si>
    <t>Seconds delay after sampling</t>
  </si>
  <si>
    <t>tx_real_time </t>
  </si>
  <si>
    <t>PD210</t>
  </si>
  <si>
    <t>Transmit in real time flag</t>
  </si>
  <si>
    <t>battery_cutoff </t>
  </si>
  <si>
    <t>PD211</t>
  </si>
  <si>
    <t>Battery cutoff voltage</t>
  </si>
  <si>
    <t>pressure_sensor_type</t>
  </si>
  <si>
    <t>PD212</t>
  </si>
  <si>
    <t>{0:'none', 1:'strain gauge', 2:'quartz with temp comp',-99:'empty'}</t>
  </si>
  <si>
    <t>Pressure sensor type category</t>
  </si>
  <si>
    <t>sbe38 </t>
  </si>
  <si>
    <t>PD213</t>
  </si>
  <si>
    <t>External sbe38 flag</t>
  </si>
  <si>
    <t>sbe50 </t>
  </si>
  <si>
    <t>PD214</t>
  </si>
  <si>
    <t>External sbe50 flag</t>
  </si>
  <si>
    <t>wetlabs </t>
  </si>
  <si>
    <t>PD215</t>
  </si>
  <si>
    <t>External wetlabs flag</t>
  </si>
  <si>
    <t>optode </t>
  </si>
  <si>
    <t>PD216</t>
  </si>
  <si>
    <t>External optode flag</t>
  </si>
  <si>
    <t>gas_tension_device </t>
  </si>
  <si>
    <t>PD217</t>
  </si>
  <si>
    <t>External gas tension device flag</t>
  </si>
  <si>
    <t>ext_volt_0 </t>
  </si>
  <si>
    <t>PD218</t>
  </si>
  <si>
    <t>External voltage 0 sensor flag</t>
  </si>
  <si>
    <t>ext_volt_1 </t>
  </si>
  <si>
    <t>PD219</t>
  </si>
  <si>
    <t>External voltage 1 sensor flag</t>
  </si>
  <si>
    <t>ext_volt_2 </t>
  </si>
  <si>
    <t>PD220</t>
  </si>
  <si>
    <t>External voltage 2 sensor flag</t>
  </si>
  <si>
    <t>ext_volt_3 </t>
  </si>
  <si>
    <t>PD221</t>
  </si>
  <si>
    <t>External voltage 3 sensor flag</t>
  </si>
  <si>
    <t>ext_volt_4 </t>
  </si>
  <si>
    <t>PD222</t>
  </si>
  <si>
    <t>External voltage 4 sensor flag</t>
  </si>
  <si>
    <t>ext_volt_5 </t>
  </si>
  <si>
    <t>PD223</t>
  </si>
  <si>
    <t>External voltage 5 sensor flag</t>
  </si>
  <si>
    <t>echo_characters </t>
  </si>
  <si>
    <t>PD224</t>
  </si>
  <si>
    <t>Echo characters flag</t>
  </si>
  <si>
    <t>output_format </t>
  </si>
  <si>
    <t>PD225</t>
  </si>
  <si>
    <t>{0:'raw Hex', 1:'converted Hex', 2:'raw decimal', 3:'converted decimal', 5:'converted XML VVIC',-99:'empty'}</t>
  </si>
  <si>
    <t>Data output format category</t>
  </si>
  <si>
    <t>output_salinity </t>
  </si>
  <si>
    <t>PD226</t>
  </si>
  <si>
    <t>Output salinity data flag</t>
  </si>
  <si>
    <t>output_sound_velocity </t>
  </si>
  <si>
    <t>PD227</t>
  </si>
  <si>
    <t>Output sound velocity data flag</t>
  </si>
  <si>
    <t>serial_sync_mode </t>
  </si>
  <si>
    <t>PD228</t>
  </si>
  <si>
    <t>Serial sync mode</t>
  </si>
  <si>
    <t>temp_coeff_offset</t>
  </si>
  <si>
    <t>PD229</t>
  </si>
  <si>
    <t>Temperature Coefficient Offset</t>
  </si>
  <si>
    <t>press_serial_number</t>
  </si>
  <si>
    <t>PD230</t>
  </si>
  <si>
    <t>Pressure Sensor Serial Number</t>
  </si>
  <si>
    <t>press_coeff_pa0</t>
  </si>
  <si>
    <t>PD231</t>
  </si>
  <si>
    <t>Pressure Coefficient PA0</t>
  </si>
  <si>
    <t>press_coeff_pa1</t>
  </si>
  <si>
    <t>PD232</t>
  </si>
  <si>
    <t>Pressure Coefficient PA1</t>
  </si>
  <si>
    <t>press_coeff_pa2</t>
  </si>
  <si>
    <t>PD233</t>
  </si>
  <si>
    <t>Pressure Coefficient PA2</t>
  </si>
  <si>
    <t>press_coeff_ptempa0</t>
  </si>
  <si>
    <t>PD234</t>
  </si>
  <si>
    <t>Pressure Coefficient PTempA0</t>
  </si>
  <si>
    <t>press_coeff_ptempa1</t>
  </si>
  <si>
    <t>PD235</t>
  </si>
  <si>
    <t>Pressure Coefficient PTempA1</t>
  </si>
  <si>
    <t>press_coeff_ptempa2</t>
  </si>
  <si>
    <t>PD236</t>
  </si>
  <si>
    <t>Pressure Coefficient PTempA2</t>
  </si>
  <si>
    <t>press_coeff_ptca0</t>
  </si>
  <si>
    <t>PD237</t>
  </si>
  <si>
    <t>Pressure Coefficient PTCA0</t>
  </si>
  <si>
    <t>press_coeff_ptca1</t>
  </si>
  <si>
    <t>PD238</t>
  </si>
  <si>
    <t>Pressure Coefficient PTCA1</t>
  </si>
  <si>
    <t>press_coeff_ptca2</t>
  </si>
  <si>
    <t>PD239</t>
  </si>
  <si>
    <t>Pressure Coefficient PTCA2</t>
  </si>
  <si>
    <t>press_coeff_ptcb0</t>
  </si>
  <si>
    <t>PD240</t>
  </si>
  <si>
    <t>Pressure Coefficient PTCB0</t>
  </si>
  <si>
    <t>press_coeff_ptcb1</t>
  </si>
  <si>
    <t>PD241</t>
  </si>
  <si>
    <t>Pressure Coefficient PTCB1</t>
  </si>
  <si>
    <t>press_coeff_ptcb2</t>
  </si>
  <si>
    <t>PD242</t>
  </si>
  <si>
    <t>Pressure Coefficient PTCB2</t>
  </si>
  <si>
    <t>ext_volt0_slope</t>
  </si>
  <si>
    <t>PD243</t>
  </si>
  <si>
    <t>External Voltage Sensor 0 Slope</t>
  </si>
  <si>
    <t>ext_volt0_offset</t>
  </si>
  <si>
    <t>PD244</t>
  </si>
  <si>
    <t>External Voltage Sensor 0 Offset</t>
  </si>
  <si>
    <t>ext_volt1_slope</t>
  </si>
  <si>
    <t>PD245</t>
  </si>
  <si>
    <t>External Voltage Sensor 1 Slope</t>
  </si>
  <si>
    <t>ext_volt1_offset</t>
  </si>
  <si>
    <t>PD246</t>
  </si>
  <si>
    <t>External Voltage Sensor 1 Offset</t>
  </si>
  <si>
    <t>ext_volt2_slope</t>
  </si>
  <si>
    <t>PD247</t>
  </si>
  <si>
    <t>External Voltage Sensor 2 Slope</t>
  </si>
  <si>
    <t>ext_volt2_offset</t>
  </si>
  <si>
    <t>PD248</t>
  </si>
  <si>
    <t>External Voltage Sensor 2 Offset</t>
  </si>
  <si>
    <t>ext_volt3_slope</t>
  </si>
  <si>
    <t>PD249</t>
  </si>
  <si>
    <t>External Voltage Sensor 3 Slope</t>
  </si>
  <si>
    <t>ext_volt3_offset</t>
  </si>
  <si>
    <t>PD250</t>
  </si>
  <si>
    <t>External Voltage Sensor 3 Offset</t>
  </si>
  <si>
    <t>ext_volt4_slope</t>
  </si>
  <si>
    <t>PD251</t>
  </si>
  <si>
    <t>External Voltage Sensor 4 Slope</t>
  </si>
  <si>
    <t>ext_volt4_offset</t>
  </si>
  <si>
    <t>PD252</t>
  </si>
  <si>
    <t>External Voltage Sensor 4 Offset</t>
  </si>
  <si>
    <t>ext_volt5_slope</t>
  </si>
  <si>
    <t>PD253</t>
  </si>
  <si>
    <t>External Voltage Sensor 5 Slope</t>
  </si>
  <si>
    <t>ext_volt5_offset</t>
  </si>
  <si>
    <t>PD254</t>
  </si>
  <si>
    <t>External Voltage Sensor 5 Offset</t>
  </si>
  <si>
    <t>ext_freq_sf</t>
  </si>
  <si>
    <t>PD255</t>
  </si>
  <si>
    <t>External Frequency Channel</t>
  </si>
  <si>
    <t>press_coeff_pslope</t>
  </si>
  <si>
    <t>PD256</t>
  </si>
  <si>
    <t>Pressure Coefficient pslope</t>
  </si>
  <si>
    <t>temp_sensor_serial_number</t>
  </si>
  <si>
    <t>PD257</t>
  </si>
  <si>
    <t>Temperature Sensor Serial Number</t>
  </si>
  <si>
    <t>cond_sensor_serial_number</t>
  </si>
  <si>
    <t>PD258</t>
  </si>
  <si>
    <t>Conductivity Sensor Serial Number</t>
  </si>
  <si>
    <t>command_set_version</t>
  </si>
  <si>
    <t>PD259</t>
  </si>
  <si>
    <t>Command Set Version</t>
  </si>
  <si>
    <t>paros_integration</t>
  </si>
  <si>
    <t>PD260</t>
  </si>
  <si>
    <t>Integration Time for Quartz Pressure Sensor</t>
  </si>
  <si>
    <t>Configuration value: Integration time in seconds to wait for the internal Quart pressure sensor</t>
  </si>
  <si>
    <t>assembly_number</t>
  </si>
  <si>
    <t>PD261</t>
  </si>
  <si>
    <t>PC Board Assembly Number</t>
  </si>
  <si>
    <t>output_sigmat</t>
  </si>
  <si>
    <t>PD262</t>
  </si>
  <si>
    <t>Output Sigma T flag</t>
  </si>
  <si>
    <t>num_events</t>
  </si>
  <si>
    <t>PD263</t>
  </si>
  <si>
    <t>Number of Events</t>
  </si>
  <si>
    <t>samples_free</t>
  </si>
  <si>
    <t>PD264</t>
  </si>
  <si>
    <t>Number of Samples Free</t>
  </si>
  <si>
    <t>sample_length</t>
  </si>
  <si>
    <t>PD265</t>
  </si>
  <si>
    <t>Bytes per Sample</t>
  </si>
  <si>
    <t>headers</t>
  </si>
  <si>
    <t>PD266</t>
  </si>
  <si>
    <t>Headers</t>
  </si>
  <si>
    <t>output_executed_tag</t>
  </si>
  <si>
    <t>PD267</t>
  </si>
  <si>
    <t>Output Executed Tag flag</t>
  </si>
  <si>
    <t>set_timeout</t>
  </si>
  <si>
    <t>PD268</t>
  </si>
  <si>
    <t>ms</t>
  </si>
  <si>
    <t>Set Timeout</t>
  </si>
  <si>
    <t>Not determined at this time. </t>
  </si>
  <si>
    <t>set_timeout_max</t>
  </si>
  <si>
    <t>PD269</t>
  </si>
  <si>
    <t>Set Timeout, Max</t>
  </si>
  <si>
    <t>set_timeout_icd</t>
  </si>
  <si>
    <t>PD270</t>
  </si>
  <si>
    <t>Set Timeout ICD</t>
  </si>
  <si>
    <t>reference_oscillator_freq</t>
  </si>
  <si>
    <t>PD271</t>
  </si>
  <si>
    <t>Reference Oscillator Frequency</t>
  </si>
  <si>
    <t>Acquisition oscillator frequency </t>
  </si>
  <si>
    <t>pcb_thermistor_value</t>
  </si>
  <si>
    <t>PD272</t>
  </si>
  <si>
    <t>PCB Thermistor Value</t>
  </si>
  <si>
    <t>Printed Circuit Board (PCB) thermistor value </t>
  </si>
  <si>
    <t>reference_error</t>
  </si>
  <si>
    <t>PD273</t>
  </si>
  <si>
    <t>ppm</t>
  </si>
  <si>
    <t>Reference Error</t>
  </si>
  <si>
    <t>Deviation of oscillator frequency from current calibration settings. </t>
  </si>
  <si>
    <t>device_type</t>
  </si>
  <si>
    <t>PD274</t>
  </si>
  <si>
    <t>Device Type</t>
  </si>
  <si>
    <t>Sea-Bird device type, will always be 'SBE54'. </t>
  </si>
  <si>
    <t>calibration_date_acq_crystal</t>
  </si>
  <si>
    <t>PD275</t>
  </si>
  <si>
    <t>Calibration Date, Acquisition Crystal</t>
  </si>
  <si>
    <t>Acquisition crystal calibration date string </t>
  </si>
  <si>
    <t>acq_crystal_coeff_fra0</t>
  </si>
  <si>
    <t>PD276</t>
  </si>
  <si>
    <t>Acq Crystal Coeff Fra0</t>
  </si>
  <si>
    <t>Acquisition crystal frequency A0 </t>
  </si>
  <si>
    <t>acq_crystal_coeff_fra1</t>
  </si>
  <si>
    <t>PD277</t>
  </si>
  <si>
    <t>Acq Crystal Coeff Fra1</t>
  </si>
  <si>
    <t>Acquisition crystal frequency A1 </t>
  </si>
  <si>
    <t>acq_crystal_coeff_fra2</t>
  </si>
  <si>
    <t>PD278</t>
  </si>
  <si>
    <t>Acq Crystal Coeff Fra2</t>
  </si>
  <si>
    <t>Acquisition crystal frequency A2 </t>
  </si>
  <si>
    <t>acq_crystal_coeff_fra3</t>
  </si>
  <si>
    <t>PD279</t>
  </si>
  <si>
    <t>Acq Crystal Coeff Fra3</t>
  </si>
  <si>
    <t>Acquisition crystal frequency A3 </t>
  </si>
  <si>
    <t>pressure_sensor_serial_number</t>
  </si>
  <si>
    <t>PD280</t>
  </si>
  <si>
    <t>Digiquartz pressure sensor serial number. </t>
  </si>
  <si>
    <t>PD281</t>
  </si>
  <si>
    <t>Pressure sensor full scale range </t>
  </si>
  <si>
    <t>battery_type</t>
  </si>
  <si>
    <t>PD282</t>
  </si>
  <si>
    <t>{0:'Lithium', 1:'Alkaline',-99:'empty'}</t>
  </si>
  <si>
    <t>Battery Type</t>
  </si>
  <si>
    <t>Event type of battery (0 = Lithium, 1 = Alkaline). </t>
  </si>
  <si>
    <t>baud_rate</t>
  </si>
  <si>
    <t>PD283</t>
  </si>
  <si>
    <t>Bd</t>
  </si>
  <si>
    <t>Baud Rate</t>
  </si>
  <si>
    <t>Serial communications baud rate. </t>
  </si>
  <si>
    <t>enable_alerts</t>
  </si>
  <si>
    <t>PD284</t>
  </si>
  <si>
    <t>Enable Alerts</t>
  </si>
  <si>
    <t>Enable output alerts (0 = Do not output alerts, 1 = Output alerts).  </t>
  </si>
  <si>
    <t>upload_type</t>
  </si>
  <si>
    <t>PD285</t>
  </si>
  <si>
    <t>{0:'Upload in ASCII Text', 1:'Upload in binary',-99:'empty'}</t>
  </si>
  <si>
    <t>Upload Type</t>
  </si>
  <si>
    <t>Determine format of uploaded data (0 = Upload as ASCII text, 1 = Upload as binary data) </t>
  </si>
  <si>
    <t>sample_period </t>
  </si>
  <si>
    <t>PD286</t>
  </si>
  <si>
    <t>Sample Period </t>
  </si>
  <si>
    <t>Duration of each pressure measurement. </t>
  </si>
  <si>
    <t>version</t>
  </si>
  <si>
    <t>PD287</t>
  </si>
  <si>
    <t>Version</t>
  </si>
  <si>
    <t>Software/Firmware version </t>
  </si>
  <si>
    <t>event_count</t>
  </si>
  <si>
    <t>PD288</t>
  </si>
  <si>
    <t>Event Count</t>
  </si>
  <si>
    <t>Number of logged events </t>
  </si>
  <si>
    <t>bytes_used</t>
  </si>
  <si>
    <t>PD289</t>
  </si>
  <si>
    <t>Bytes Used</t>
  </si>
  <si>
    <t>Number of bytes stored in memory </t>
  </si>
  <si>
    <t>bytes_free </t>
  </si>
  <si>
    <t>PD290</t>
  </si>
  <si>
    <t>Bytes Free </t>
  </si>
  <si>
    <t>Number of additional bytes that can be stored in memory </t>
  </si>
  <si>
    <t>manufacturer</t>
  </si>
  <si>
    <t>PD291</t>
  </si>
  <si>
    <t>Manufacturer</t>
  </si>
  <si>
    <t>Instrument manufacturer </t>
  </si>
  <si>
    <t>firmware_date</t>
  </si>
  <si>
    <t>PD293</t>
  </si>
  <si>
    <t>Firmware Date</t>
  </si>
  <si>
    <t>Firmware date </t>
  </si>
  <si>
    <t>hardware_version</t>
  </si>
  <si>
    <t>PD294</t>
  </si>
  <si>
    <t>Hardware Version</t>
  </si>
  <si>
    <t>Hardware version </t>
  </si>
  <si>
    <t>pcb_serial_number</t>
  </si>
  <si>
    <t>PD295</t>
  </si>
  <si>
    <t>PCB Serial Number</t>
  </si>
  <si>
    <t>Printed Circuit Board (PCB) serial number </t>
  </si>
  <si>
    <t>pcb_type</t>
  </si>
  <si>
    <t>PD296</t>
  </si>
  <si>
    <t>PCB Type</t>
  </si>
  <si>
    <t>Event type of PCB </t>
  </si>
  <si>
    <t>manufacture_date </t>
  </si>
  <si>
    <t>PD297</t>
  </si>
  <si>
    <t>Manufacture Date </t>
  </si>
  <si>
    <t>Date of manufacture </t>
  </si>
  <si>
    <t>number_events</t>
  </si>
  <si>
    <t>PD298</t>
  </si>
  <si>
    <t>Number Events</t>
  </si>
  <si>
    <t>Sum of recorded events </t>
  </si>
  <si>
    <t>power_on_reset</t>
  </si>
  <si>
    <t>PD299</t>
  </si>
  <si>
    <t>Power On Reset</t>
  </si>
  <si>
    <t>Event type 'PowerOnReset' </t>
  </si>
  <si>
    <t>power_fail_reset</t>
  </si>
  <si>
    <t>PD300</t>
  </si>
  <si>
    <t>Power Fail Reset</t>
  </si>
  <si>
    <t>Event type PowerFailReset </t>
  </si>
  <si>
    <t>watchdog_reset</t>
  </si>
  <si>
    <t>PD301</t>
  </si>
  <si>
    <t>Watchdog Reset</t>
  </si>
  <si>
    <t>Event type WatchDogReset </t>
  </si>
  <si>
    <t>serial_byte_error</t>
  </si>
  <si>
    <t>PD302</t>
  </si>
  <si>
    <t>Serial Byte Error</t>
  </si>
  <si>
    <t>Event type SerialByteErr </t>
  </si>
  <si>
    <t>command_buffer_overflow</t>
  </si>
  <si>
    <t>PD303</t>
  </si>
  <si>
    <t>Command Buffer Overflow</t>
  </si>
  <si>
    <t>Event type CmdBuffOflow </t>
  </si>
  <si>
    <t>serial_receive_overflow</t>
  </si>
  <si>
    <t>PD304</t>
  </si>
  <si>
    <t>Serial Receive Overflow</t>
  </si>
  <si>
    <t>Event type SerialRxOflow </t>
  </si>
  <si>
    <t>low_battery</t>
  </si>
  <si>
    <t>PD305</t>
  </si>
  <si>
    <t>Low Battery</t>
  </si>
  <si>
    <t>Event type LowBattery </t>
  </si>
  <si>
    <t>out_of_memory</t>
  </si>
  <si>
    <t>PD306</t>
  </si>
  <si>
    <t>Out Of Memory</t>
  </si>
  <si>
    <t>Event type OutofMemory </t>
  </si>
  <si>
    <t>signal_error</t>
  </si>
  <si>
    <t>PD307</t>
  </si>
  <si>
    <t>Signal Error</t>
  </si>
  <si>
    <t>Event type SignalError </t>
  </si>
  <si>
    <t>error_10</t>
  </si>
  <si>
    <t>PD308</t>
  </si>
  <si>
    <t>Error 10</t>
  </si>
  <si>
    <t>Event type Error 10 </t>
  </si>
  <si>
    <t>error_12</t>
  </si>
  <si>
    <t>PD309</t>
  </si>
  <si>
    <t>Error 12</t>
  </si>
  <si>
    <t>Event type Error 12 </t>
  </si>
  <si>
    <t>frame_header</t>
  </si>
  <si>
    <t>PD310</t>
  </si>
  <si>
    <t> str</t>
  </si>
  <si>
    <t>frame_type</t>
  </si>
  <si>
    <t>PD311</t>
  </si>
  <si>
    <t>PD312</t>
  </si>
  <si>
    <t>date_of_sample</t>
  </si>
  <si>
    <t>PD313</t>
  </si>
  <si>
    <t>time_of_sample</t>
  </si>
  <si>
    <t>PD314</t>
  </si>
  <si>
    <t>h</t>
  </si>
  <si>
    <t>nitrate_concentration</t>
  </si>
  <si>
    <t>PD315</t>
  </si>
  <si>
    <t>uMol L-1</t>
  </si>
  <si>
    <t>aux_fitting_1</t>
  </si>
  <si>
    <t>PD316</t>
  </si>
  <si>
    <t>aux_fitting_2</t>
  </si>
  <si>
    <t>PD317</t>
  </si>
  <si>
    <t>aux_fitting_3</t>
  </si>
  <si>
    <t>PD318</t>
  </si>
  <si>
    <t>rms_error</t>
  </si>
  <si>
    <t>PD319</t>
  </si>
  <si>
    <t>temp_interior</t>
  </si>
  <si>
    <t>PD320</t>
  </si>
  <si>
    <t>temp_spectrometer</t>
  </si>
  <si>
    <t>PD321</t>
  </si>
  <si>
    <t>temp_lamp</t>
  </si>
  <si>
    <t>PD322</t>
  </si>
  <si>
    <t>lamp_time</t>
  </si>
  <si>
    <t>PD323</t>
  </si>
  <si>
    <t>The elapsed on-time of the current data acquisition in seconds</t>
  </si>
  <si>
    <t>humidity</t>
  </si>
  <si>
    <t>PD324</t>
  </si>
  <si>
    <t>%</t>
  </si>
  <si>
    <t>voltage_lamp</t>
  </si>
  <si>
    <t>PD325</t>
  </si>
  <si>
    <t>voltage_analog</t>
  </si>
  <si>
    <t>PD326</t>
  </si>
  <si>
    <t>voltage_main</t>
  </si>
  <si>
    <t>PD327</t>
  </si>
  <si>
    <t>ref_channel_average</t>
  </si>
  <si>
    <t>PD328</t>
  </si>
  <si>
    <t>ref_channel_variance</t>
  </si>
  <si>
    <t>PD329</t>
  </si>
  <si>
    <t>sea_water_dark</t>
  </si>
  <si>
    <t>PD330</t>
  </si>
  <si>
    <t>spec_channel_average</t>
  </si>
  <si>
    <t>PD331</t>
  </si>
  <si>
    <t>spectral_channels</t>
  </si>
  <si>
    <t>PD332</t>
  </si>
  <si>
    <t>checksum </t>
  </si>
  <si>
    <t>PD333</t>
  </si>
  <si>
    <t>uint8 </t>
  </si>
  <si>
    <t>startup_time</t>
  </si>
  <si>
    <t>PD334</t>
  </si>
  <si>
    <t>seconds since 1970-01-01</t>
  </si>
  <si>
    <t>persistor_cf_card</t>
  </si>
  <si>
    <t>PD335</t>
  </si>
  <si>
    <t>persistor_bios</t>
  </si>
  <si>
    <t>PD336</t>
  </si>
  <si>
    <t>persistor_picodos_version</t>
  </si>
  <si>
    <t>PD337</t>
  </si>
  <si>
    <t>persistor_picodos_bytes_used</t>
  </si>
  <si>
    <t>PD338</t>
  </si>
  <si>
    <t>cf_card_size</t>
  </si>
  <si>
    <t>PD339</t>
  </si>
  <si>
    <t>cf_card_free</t>
  </si>
  <si>
    <t>PD340</t>
  </si>
  <si>
    <t>previous_shutdown_code</t>
  </si>
  <si>
    <t>PD343</t>
  </si>
  <si>
    <t>operating_mode</t>
  </si>
  <si>
    <t>PD345</t>
  </si>
  <si>
    <t>use_shutter_darks</t>
  </si>
  <si>
    <t>PD346</t>
  </si>
  <si>
    <t>PD347</t>
  </si>
  <si>
    <t>Elapsed time lamp has been on in seconds</t>
  </si>
  <si>
    <t>spec_on_time</t>
  </si>
  <si>
    <t>PD348</t>
  </si>
  <si>
    <t>spec_powered_time</t>
  </si>
  <si>
    <t>PD349</t>
  </si>
  <si>
    <t>lamp_on_time</t>
  </si>
  <si>
    <t>PD350</t>
  </si>
  <si>
    <t>lamp_powered_time</t>
  </si>
  <si>
    <t>PD351</t>
  </si>
  <si>
    <t>data_log_file</t>
  </si>
  <si>
    <t>PD352</t>
  </si>
  <si>
    <t>unique_id</t>
  </si>
  <si>
    <t>PD353</t>
  </si>
  <si>
    <t>record_length</t>
  </si>
  <si>
    <t>PD354</t>
  </si>
  <si>
    <t>record_type</t>
  </si>
  <si>
    <t>PD355</t>
  </si>
  <si>
    <t>record_time</t>
  </si>
  <si>
    <t>PD356</t>
  </si>
  <si>
    <t>seconds since 1904-01-01</t>
  </si>
  <si>
    <t>light_measurements</t>
  </si>
  <si>
    <t>PD357</t>
  </si>
  <si>
    <t>voltage_battery</t>
  </si>
  <si>
    <t>PD358</t>
  </si>
  <si>
    <t>thermistor_raw</t>
  </si>
  <si>
    <t>PD359</t>
  </si>
  <si>
    <t>pump_on</t>
  </si>
  <si>
    <t>PD360</t>
  </si>
  <si>
    <t>int8 </t>
  </si>
  <si>
    <t>valve_on</t>
  </si>
  <si>
    <t>PD361</t>
  </si>
  <si>
    <t>external_power_on</t>
  </si>
  <si>
    <t>PD362</t>
  </si>
  <si>
    <t>debug_led</t>
  </si>
  <si>
    <t>PD363</t>
  </si>
  <si>
    <t>debug_echo </t>
  </si>
  <si>
    <t>PD364</t>
  </si>
  <si>
    <t>elapsed_time_config</t>
  </si>
  <si>
    <t>PD365</t>
  </si>
  <si>
    <t> int32</t>
  </si>
  <si>
    <t>clock_active</t>
  </si>
  <si>
    <t>PD366</t>
  </si>
  <si>
    <t>recording_active</t>
  </si>
  <si>
    <t>PD367</t>
  </si>
  <si>
    <t>record_end_on_time</t>
  </si>
  <si>
    <t>PD368</t>
  </si>
  <si>
    <t>record_memory_full</t>
  </si>
  <si>
    <t>PD369</t>
  </si>
  <si>
    <t>record_end_on_error</t>
  </si>
  <si>
    <t>PD370</t>
  </si>
  <si>
    <t>data_download_ok</t>
  </si>
  <si>
    <t>PD371</t>
  </si>
  <si>
    <t>flash_memory_open</t>
  </si>
  <si>
    <t>PD372</t>
  </si>
  <si>
    <t>battery_error_fatal</t>
  </si>
  <si>
    <t>PD373</t>
  </si>
  <si>
    <t>battery_low_measurement</t>
  </si>
  <si>
    <t>PD374</t>
  </si>
  <si>
    <t>battery_low_blank</t>
  </si>
  <si>
    <t>PD375</t>
  </si>
  <si>
    <t>battery_low_external</t>
  </si>
  <si>
    <t>PD376</t>
  </si>
  <si>
    <t>external_device_fault</t>
  </si>
  <si>
    <t>PD377</t>
  </si>
  <si>
    <t>flash_erased</t>
  </si>
  <si>
    <t>PD378</t>
  </si>
  <si>
    <t>power_on_invalid </t>
  </si>
  <si>
    <t>PD379</t>
  </si>
  <si>
    <t>launch_time</t>
  </si>
  <si>
    <t>PD380</t>
  </si>
  <si>
    <t>Launch time recorded in seconds since January 1, 1904</t>
  </si>
  <si>
    <t>start_time_offset</t>
  </si>
  <si>
    <t>PD381</t>
  </si>
  <si>
    <t>s </t>
  </si>
  <si>
    <t>Start time from launch (elapsed time in seconds from launch).</t>
  </si>
  <si>
    <t>recording_time</t>
  </si>
  <si>
    <t>PD382</t>
  </si>
  <si>
    <t>Stop time from start (elapsed time in seconds from start).</t>
  </si>
  <si>
    <t>pmi_sample_schedule</t>
  </si>
  <si>
    <t>PD383</t>
  </si>
  <si>
    <t>sami_sample_schedule</t>
  </si>
  <si>
    <t>PD384</t>
  </si>
  <si>
    <t>slot1_follows_sami_sample</t>
  </si>
  <si>
    <t>PD385</t>
  </si>
  <si>
    <t>slot1_independent_schedule</t>
  </si>
  <si>
    <t>PD386</t>
  </si>
  <si>
    <t>slot2_follows_sami_sample</t>
  </si>
  <si>
    <t>PD387</t>
  </si>
  <si>
    <t>slot2_independent_schedule</t>
  </si>
  <si>
    <t>PD388</t>
  </si>
  <si>
    <t>slot3_follows_sami_sample</t>
  </si>
  <si>
    <t>PD389</t>
  </si>
  <si>
    <t>slot3_independent_schedule</t>
  </si>
  <si>
    <t>PD390</t>
  </si>
  <si>
    <t>timer_interval_sami</t>
  </si>
  <si>
    <t>PD391</t>
  </si>
  <si>
    <t>driver_id_sami</t>
  </si>
  <si>
    <t>PD392</t>
  </si>
  <si>
    <t>parameter_pointer_sami</t>
  </si>
  <si>
    <t>PD393</t>
  </si>
  <si>
    <t>timer_interval_device1</t>
  </si>
  <si>
    <t>PD394</t>
  </si>
  <si>
    <t>driver_id_device1</t>
  </si>
  <si>
    <t>PD395</t>
  </si>
  <si>
    <t>parameter_pointer_device1</t>
  </si>
  <si>
    <t>PD396</t>
  </si>
  <si>
    <t>timer_interval_device2</t>
  </si>
  <si>
    <t>PD397</t>
  </si>
  <si>
    <t>driver_id_device2</t>
  </si>
  <si>
    <t>PD398</t>
  </si>
  <si>
    <t>parameter_pointer_device2</t>
  </si>
  <si>
    <t>PD399</t>
  </si>
  <si>
    <t>timer_interval_device3</t>
  </si>
  <si>
    <t>PD400</t>
  </si>
  <si>
    <t>driver_id_device3</t>
  </si>
  <si>
    <t>PD401</t>
  </si>
  <si>
    <t>parameter_pointer_device3</t>
  </si>
  <si>
    <t>PD402</t>
  </si>
  <si>
    <t>timer_interval_prestart</t>
  </si>
  <si>
    <t>PD403</t>
  </si>
  <si>
    <t>driver_id_prestart</t>
  </si>
  <si>
    <t>PD404</t>
  </si>
  <si>
    <t>parameter_pointer_prestart</t>
  </si>
  <si>
    <t>PD405</t>
  </si>
  <si>
    <t>use_baud_rate_9600</t>
  </si>
  <si>
    <t>PD406</t>
  </si>
  <si>
    <t>send_record_type_early</t>
  </si>
  <si>
    <t>PD407</t>
  </si>
  <si>
    <t>send_live_records</t>
  </si>
  <si>
    <t>PD408</t>
  </si>
  <si>
    <t>extend_global_config</t>
  </si>
  <si>
    <t>PD409</t>
  </si>
  <si>
    <t>pump_pulse</t>
  </si>
  <si>
    <t>PD410</t>
  </si>
  <si>
    <t>pump_on_to_measure</t>
  </si>
  <si>
    <t>PD411</t>
  </si>
  <si>
    <t>samples_per_measure</t>
  </si>
  <si>
    <t>PD412</t>
  </si>
  <si>
    <t>cycles_between_blanks</t>
  </si>
  <si>
    <t>PD413</t>
  </si>
  <si>
    <t>num_reagent_cycles</t>
  </si>
  <si>
    <t>PD414</t>
  </si>
  <si>
    <t>num_blank_cycles</t>
  </si>
  <si>
    <t>PD415</t>
  </si>
  <si>
    <t>flush_pump_interval</t>
  </si>
  <si>
    <t>PD416</t>
  </si>
  <si>
    <t>blank_flush_on_start</t>
  </si>
  <si>
    <t>PD417</t>
  </si>
  <si>
    <t>pump_pulse_post_measure</t>
  </si>
  <si>
    <t>PD418</t>
  </si>
  <si>
    <t>num_extra_pump_cycles</t>
  </si>
  <si>
    <t>PD419</t>
  </si>
  <si>
    <t>cycle_interval </t>
  </si>
  <si>
    <t>PD420</t>
  </si>
  <si>
    <t>resistivity_5</t>
  </si>
  <si>
    <t>PD421</t>
  </si>
  <si>
    <t>Resistivity 5</t>
  </si>
  <si>
    <t>TRHPHR1</t>
  </si>
  <si>
    <t>resistivity_x1</t>
  </si>
  <si>
    <t>PD422</t>
  </si>
  <si>
    <t>TRHPHR2</t>
  </si>
  <si>
    <t>resistivity_x5</t>
  </si>
  <si>
    <t>PD423</t>
  </si>
  <si>
    <t>Resistivity X5   </t>
  </si>
  <si>
    <t>TRHPHR3</t>
  </si>
  <si>
    <t>hydrogen_5</t>
  </si>
  <si>
    <t>PD424</t>
  </si>
  <si>
    <t>Hydrogen 5       </t>
  </si>
  <si>
    <t>hydrogen_x1</t>
  </si>
  <si>
    <t>PD425</t>
  </si>
  <si>
    <t>hydrogen_x5</t>
  </si>
  <si>
    <t>PD426</t>
  </si>
  <si>
    <t>eh_sensor</t>
  </si>
  <si>
    <t>PD427</t>
  </si>
  <si>
    <t>Raw Oxidation Reduction-Potential Voltage/Eh Sensor</t>
  </si>
  <si>
    <t>Vent Fluid Oxidation Reduction-Potential</t>
  </si>
  <si>
    <t>TRHPHEH</t>
  </si>
  <si>
    <t>ref_temp_volts</t>
  </si>
  <si>
    <t>PD428</t>
  </si>
  <si>
    <t>TRHPHVS</t>
  </si>
  <si>
    <t>ref_temp_degc</t>
  </si>
  <si>
    <t>PD429</t>
  </si>
  <si>
    <t>resistivity_temp_volts</t>
  </si>
  <si>
    <t>PD430</t>
  </si>
  <si>
    <t>TRHPHVC</t>
  </si>
  <si>
    <t>resistivity_temp_degc</t>
  </si>
  <si>
    <t>PD431</t>
  </si>
  <si>
    <t>PD432</t>
  </si>
  <si>
    <t>error_code</t>
  </si>
  <si>
    <t>PD433</t>
  </si>
  <si>
    <t>PD434</t>
  </si>
  <si>
    <t>PD435</t>
  </si>
  <si>
    <t>m s-1</t>
  </si>
  <si>
    <t>PD436</t>
  </si>
  <si>
    <t>PD437</t>
  </si>
  <si>
    <t>PD438</t>
  </si>
  <si>
    <t>PD439</t>
  </si>
  <si>
    <t>PD440</t>
  </si>
  <si>
    <t>PD441</t>
  </si>
  <si>
    <t>mm s-1</t>
  </si>
  <si>
    <t>PD442</t>
  </si>
  <si>
    <t>PD443</t>
  </si>
  <si>
    <t>PD444</t>
  </si>
  <si>
    <t>PD445</t>
  </si>
  <si>
    <t>PD446</t>
  </si>
  <si>
    <t>records_to_follow</t>
  </si>
  <si>
    <t>PD447</t>
  </si>
  <si>
    <t>cell_number_diagnostics</t>
  </si>
  <si>
    <t>PD448</t>
  </si>
  <si>
    <t>noise_amplitude_beam1</t>
  </si>
  <si>
    <t>PD449</t>
  </si>
  <si>
    <t>noise_amplitude_beam2</t>
  </si>
  <si>
    <t>PD450</t>
  </si>
  <si>
    <t>noise_amplitude_beam3</t>
  </si>
  <si>
    <t>PD451</t>
  </si>
  <si>
    <t>noise_amplitude_beam4</t>
  </si>
  <si>
    <t>PD452</t>
  </si>
  <si>
    <t>processing_magnitude_beam1</t>
  </si>
  <si>
    <t>PD453</t>
  </si>
  <si>
    <t>processing_magnitude_beam2</t>
  </si>
  <si>
    <t>PD454</t>
  </si>
  <si>
    <t>processing_magnitude_beam3</t>
  </si>
  <si>
    <t>PD455</t>
  </si>
  <si>
    <t>processing_magnitude_beam4</t>
  </si>
  <si>
    <t>PD456</t>
  </si>
  <si>
    <t>distance_beam1</t>
  </si>
  <si>
    <t>PD457</t>
  </si>
  <si>
    <t>distance_beam2</t>
  </si>
  <si>
    <t>PD458</t>
  </si>
  <si>
    <t>distance_beam3</t>
  </si>
  <si>
    <t>PD459</t>
  </si>
  <si>
    <t>distance_beam4</t>
  </si>
  <si>
    <t>PD460</t>
  </si>
  <si>
    <t>Nortek Generic Data Structures</t>
  </si>
  <si>
    <t>instrmt_type_serial_number</t>
  </si>
  <si>
    <t>PD461</t>
  </si>
  <si>
    <t>recorder_installed</t>
  </si>
  <si>
    <t>PD462</t>
  </si>
  <si>
    <t>compass_installed</t>
  </si>
  <si>
    <t>PD463</t>
  </si>
  <si>
    <t>board_frequency</t>
  </si>
  <si>
    <t>PD464</t>
  </si>
  <si>
    <t>kHz</t>
  </si>
  <si>
    <t>pic_version</t>
  </si>
  <si>
    <t>PD465</t>
  </si>
  <si>
    <t>hardware_revision</t>
  </si>
  <si>
    <t>PD466</t>
  </si>
  <si>
    <t>recorder_size</t>
  </si>
  <si>
    <t>PD467</t>
  </si>
  <si>
    <t>velocity_range</t>
  </si>
  <si>
    <t>PD468</t>
  </si>
  <si>
    <t>{0:'normal',1:'high',-99:'empty'}</t>
  </si>
  <si>
    <t>pressure_sensor</t>
  </si>
  <si>
    <t>PD470</t>
  </si>
  <si>
    <t>magnetometer_sensor</t>
  </si>
  <si>
    <t>PD471</t>
  </si>
  <si>
    <t>tilt_sensor</t>
  </si>
  <si>
    <t>PD472</t>
  </si>
  <si>
    <t>tilt_sensor_mounting</t>
  </si>
  <si>
    <t>PD473</t>
  </si>
  <si>
    <t>head_frequency</t>
  </si>
  <si>
    <t>PD474</t>
  </si>
  <si>
    <t>head_type</t>
  </si>
  <si>
    <t>PD475</t>
  </si>
  <si>
    <t>head_serial_number</t>
  </si>
  <si>
    <t>PD476</t>
  </si>
  <si>
    <t>system_data</t>
  </si>
  <si>
    <t>PD477</t>
  </si>
  <si>
    <t>number_beams</t>
  </si>
  <si>
    <t>PD478</t>
  </si>
  <si>
    <t>transmit_pulse_length</t>
  </si>
  <si>
    <t>PD479</t>
  </si>
  <si>
    <t>blanking_distance</t>
  </si>
  <si>
    <t>PD480</t>
  </si>
  <si>
    <t>receive_length</t>
  </si>
  <si>
    <t>PD481</t>
  </si>
  <si>
    <t>time_between_pings</t>
  </si>
  <si>
    <t>PD482</t>
  </si>
  <si>
    <t>time_between_bursts</t>
  </si>
  <si>
    <t>PD483</t>
  </si>
  <si>
    <t>number_pings</t>
  </si>
  <si>
    <t>PD484</t>
  </si>
  <si>
    <t>average_interval</t>
  </si>
  <si>
    <t>PD485</t>
  </si>
  <si>
    <t>profile_type</t>
  </si>
  <si>
    <t>PD487</t>
  </si>
  <si>
    <t>{0:'single',1:'continuous',-99:'empty'}</t>
  </si>
  <si>
    <t>mode_type</t>
  </si>
  <si>
    <t>PD488</t>
  </si>
  <si>
    <t>{0:'burst',1:'continuous',-99:'empty'}</t>
  </si>
  <si>
    <t>power_level_tcm1</t>
  </si>
  <si>
    <t>PD489</t>
  </si>
  <si>
    <t>power_level_tcm2</t>
  </si>
  <si>
    <t>PD490</t>
  </si>
  <si>
    <t>sync_out_position</t>
  </si>
  <si>
    <t>PD491</t>
  </si>
  <si>
    <t>{0:'middle of sample',1:'end of sample',-99:'empty'}</t>
  </si>
  <si>
    <t>sample_on_sync</t>
  </si>
  <si>
    <t>PD492</t>
  </si>
  <si>
    <t>{0:'disabled',1:'enabled, rising edge',-99:'empty'}</t>
  </si>
  <si>
    <t>start_on_sync</t>
  </si>
  <si>
    <t>PD493</t>
  </si>
  <si>
    <t>power_level_pcr1</t>
  </si>
  <si>
    <t>PD494</t>
  </si>
  <si>
    <t>power_level_pcr2</t>
  </si>
  <si>
    <t>PD495</t>
  </si>
  <si>
    <t>compass_update_rate</t>
  </si>
  <si>
    <t>PD496</t>
  </si>
  <si>
    <t>PD497</t>
  </si>
  <si>
    <t>{0:'ENU',1:'XYZ',2:'BEAM',-99:'empty'}</t>
  </si>
  <si>
    <t>number_cells</t>
  </si>
  <si>
    <t>PD498</t>
  </si>
  <si>
    <t>cell_size</t>
  </si>
  <si>
    <t>PD499</t>
  </si>
  <si>
    <t>measurement_interval</t>
  </si>
  <si>
    <t>PD500</t>
  </si>
  <si>
    <t>deployment_name</t>
  </si>
  <si>
    <t>PD501</t>
  </si>
  <si>
    <t>wrap_moder</t>
  </si>
  <si>
    <t>PD502</t>
  </si>
  <si>
    <t>deployment_start_time</t>
  </si>
  <si>
    <t>PD503</t>
  </si>
  <si>
    <t>diagnostics_interval</t>
  </si>
  <si>
    <t>PD504</t>
  </si>
  <si>
    <t>use_specified_sound_speed</t>
  </si>
  <si>
    <t>PD505</t>
  </si>
  <si>
    <t>diagnostics_mode_enable</t>
  </si>
  <si>
    <t>PD506</t>
  </si>
  <si>
    <t>analog_output_enable</t>
  </si>
  <si>
    <t>PD507</t>
  </si>
  <si>
    <t>output_format_nortek</t>
  </si>
  <si>
    <t>PD508</t>
  </si>
  <si>
    <t>{0:'Vector',1:'ADV',-99:'empty'}</t>
  </si>
  <si>
    <t>scaling</t>
  </si>
  <si>
    <t>PD509</t>
  </si>
  <si>
    <t>{0:'1 mm',1:'0.1 mm',-99:'empty'}</t>
  </si>
  <si>
    <t>serial_output_enable</t>
  </si>
  <si>
    <t>PD510</t>
  </si>
  <si>
    <t>stage_enable</t>
  </si>
  <si>
    <t>PD511</t>
  </si>
  <si>
    <t>analog_power_output</t>
  </si>
  <si>
    <t>PD512</t>
  </si>
  <si>
    <t>sound_speed_adjust_factor</t>
  </si>
  <si>
    <t>PD513</t>
  </si>
  <si>
    <t>number_diagnostics_samples</t>
  </si>
  <si>
    <t>PD514</t>
  </si>
  <si>
    <t>number_beams_per_cell</t>
  </si>
  <si>
    <t>PD515</t>
  </si>
  <si>
    <t>number_pings_diagnostic</t>
  </si>
  <si>
    <t>PD516</t>
  </si>
  <si>
    <t>use_dsp_filter</t>
  </si>
  <si>
    <t>PD517</t>
  </si>
  <si>
    <t>filter_data_output</t>
  </si>
  <si>
    <t>PD518</t>
  </si>
  <si>
    <t>{0:'total corrected velocity',1:'only correction part',-99:'empty'}</t>
  </si>
  <si>
    <t>analog_input_address</t>
  </si>
  <si>
    <t>PD519</t>
  </si>
  <si>
    <t>software_version</t>
  </si>
  <si>
    <t>PD520</t>
  </si>
  <si>
    <t>velocity_adjustment_factor</t>
  </si>
  <si>
    <t>PD521</t>
  </si>
  <si>
    <t>file_comments</t>
  </si>
  <si>
    <t>PD522</t>
  </si>
  <si>
    <t>wave_data_rate</t>
  </si>
  <si>
    <t>PD523</t>
  </si>
  <si>
    <t>{0:'1 Hz',1:'2 Hz',-99:'empty'}</t>
  </si>
  <si>
    <t>wave_cell_position</t>
  </si>
  <si>
    <t>PD524</t>
  </si>
  <si>
    <t>{0:'fixed',1:'dynamic',-99:'empty'}</t>
  </si>
  <si>
    <t>dynamic_position_type</t>
  </si>
  <si>
    <t>PD525</t>
  </si>
  <si>
    <t>{0:'precent of mean pressure',1:'precent of re',-99:'empty'}</t>
  </si>
  <si>
    <t>percent_wave_cell_position</t>
  </si>
  <si>
    <t>PD526</t>
  </si>
  <si>
    <t>wave_transmit_pulse</t>
  </si>
  <si>
    <t>PD527</t>
  </si>
  <si>
    <t>fixed_wave_blanking_distance</t>
  </si>
  <si>
    <t>PD528</t>
  </si>
  <si>
    <t>wave_measurement_cell_size</t>
  </si>
  <si>
    <t>PD529</t>
  </si>
  <si>
    <t>number_diagnostics_per_wave</t>
  </si>
  <si>
    <t>PD530</t>
  </si>
  <si>
    <t>number_samples_per_burst</t>
  </si>
  <si>
    <t>PD531</t>
  </si>
  <si>
    <t>analog_scale_factor</t>
  </si>
  <si>
    <t>PD532</t>
  </si>
  <si>
    <t>correlation_threshold</t>
  </si>
  <si>
    <t>PD533</t>
  </si>
  <si>
    <t>filter_constants</t>
  </si>
  <si>
    <t>PD534</t>
  </si>
  <si>
    <t>velocity_beam_a</t>
  </si>
  <si>
    <t>PD535</t>
  </si>
  <si>
    <t>MAVS-4 velocity beam A counts</t>
  </si>
  <si>
    <t>velocity_beam_b</t>
  </si>
  <si>
    <t>PD536</t>
  </si>
  <si>
    <t>MAVS-4 velocity beam B counts</t>
  </si>
  <si>
    <t>velocity_beam_c</t>
  </si>
  <si>
    <t>PD537</t>
  </si>
  <si>
    <t>MAVS-4 velocity beam C counts</t>
  </si>
  <si>
    <t>velocity_beam_d</t>
  </si>
  <si>
    <t>PD538</t>
  </si>
  <si>
    <t>MAVS-4 velocity beam D counts</t>
  </si>
  <si>
    <t>turbulent_velocity_east</t>
  </si>
  <si>
    <t>PD539</t>
  </si>
  <si>
    <t>cm s-1</t>
  </si>
  <si>
    <t>East West turbulent velocity</t>
  </si>
  <si>
    <t>VELPTTU-VLE</t>
  </si>
  <si>
    <t>East component in earth coordinates</t>
  </si>
  <si>
    <t>turbulent_velocity_north</t>
  </si>
  <si>
    <t>PD540</t>
  </si>
  <si>
    <t>North South turbulent velocity</t>
  </si>
  <si>
    <t>VELPTTU-VLN</t>
  </si>
  <si>
    <t>North component in earth coordinates</t>
  </si>
  <si>
    <t>turbulent_velocity_vertical</t>
  </si>
  <si>
    <t>PD541</t>
  </si>
  <si>
    <t>Vertical turbulent velocity</t>
  </si>
  <si>
    <t>VELPTTU-VLU</t>
  </si>
  <si>
    <t>Up component in earth coordinates</t>
  </si>
  <si>
    <t>mag_comp_x</t>
  </si>
  <si>
    <t>PD542</t>
  </si>
  <si>
    <t>Normalized X component of the instrument's magnetic field</t>
  </si>
  <si>
    <t>mag_comp_y</t>
  </si>
  <si>
    <t>PD543</t>
  </si>
  <si>
    <t>Normalized Y component of the instrument's magnetic field</t>
  </si>
  <si>
    <t>velocity_offsets</t>
  </si>
  <si>
    <t>PD733</t>
  </si>
  <si>
    <t>Velocity Conversion Offsets</t>
  </si>
  <si>
    <t>compass_offsets</t>
  </si>
  <si>
    <t>PD734</t>
  </si>
  <si>
    <t>Compass Conversion Offsets</t>
  </si>
  <si>
    <t>compass_scale_factor</t>
  </si>
  <si>
    <t>PD735</t>
  </si>
  <si>
    <t>Compass Conversion Scale Factor</t>
  </si>
  <si>
    <t>tilt_offsets</t>
  </si>
  <si>
    <t>PD736</t>
  </si>
  <si>
    <t>Tilt Conversion Offsets</t>
  </si>
  <si>
    <t>thermistor_calibration</t>
  </si>
  <si>
    <t>PD737</t>
  </si>
  <si>
    <t>Themistor Calibration</t>
  </si>
  <si>
    <t>sample_period</t>
  </si>
  <si>
    <t>PD738</t>
  </si>
  <si>
    <t>Sample Period</t>
  </si>
  <si>
    <t>samples_per_burst</t>
  </si>
  <si>
    <t>PD739</t>
  </si>
  <si>
    <t>Samples per Burst</t>
  </si>
  <si>
    <t>burst_interval</t>
  </si>
  <si>
    <t>PD740</t>
  </si>
  <si>
    <t>Burst Interval</t>
  </si>
  <si>
    <t>bin_to_si_conversion</t>
  </si>
  <si>
    <t>PD741</t>
  </si>
  <si>
    <t>Binary to SI Conversion Factor</t>
  </si>
  <si>
    <t>analog_input_2</t>
  </si>
  <si>
    <t>PD547</t>
  </si>
  <si>
    <t>ensemble_counter</t>
  </si>
  <si>
    <t>PD548</t>
  </si>
  <si>
    <t>seawater_pressure</t>
  </si>
  <si>
    <t>PD549</t>
  </si>
  <si>
    <t>analog_input_1</t>
  </si>
  <si>
    <t>PD550</t>
  </si>
  <si>
    <t>PD551</t>
  </si>
  <si>
    <t>PD552</t>
  </si>
  <si>
    <t>PD553</t>
  </si>
  <si>
    <t>amplitude_beam_1</t>
  </si>
  <si>
    <t>PD554</t>
  </si>
  <si>
    <t>amplitude_beam_2</t>
  </si>
  <si>
    <t>PD555</t>
  </si>
  <si>
    <t>amplitude_beam_3</t>
  </si>
  <si>
    <t>PD556</t>
  </si>
  <si>
    <t>correlation_beam_1</t>
  </si>
  <si>
    <t>PD557</t>
  </si>
  <si>
    <t>correlation_beam_2</t>
  </si>
  <si>
    <t>PD558</t>
  </si>
  <si>
    <t>correlation_beam_3</t>
  </si>
  <si>
    <t>PD559</t>
  </si>
  <si>
    <t>speed_of_sound</t>
  </si>
  <si>
    <t>PD562</t>
  </si>
  <si>
    <t>PD563</t>
  </si>
  <si>
    <t>deg</t>
  </si>
  <si>
    <t>PD564</t>
  </si>
  <si>
    <t>PD565</t>
  </si>
  <si>
    <t>PD567</t>
  </si>
  <si>
    <t>status_code</t>
  </si>
  <si>
    <t>PD568</t>
  </si>
  <si>
    <t>analog_input</t>
  </si>
  <si>
    <t>PD569</t>
  </si>
  <si>
    <t>number_velocity_records</t>
  </si>
  <si>
    <t>PD571</t>
  </si>
  <si>
    <t>noise_amp_beam1</t>
  </si>
  <si>
    <t>PD572</t>
  </si>
  <si>
    <t>noise_amp_beam2</t>
  </si>
  <si>
    <t>PD573</t>
  </si>
  <si>
    <t>noise_amp_beam3</t>
  </si>
  <si>
    <t>PD574</t>
  </si>
  <si>
    <t>noise_correlation_beam1</t>
  </si>
  <si>
    <t>PD575</t>
  </si>
  <si>
    <t>noise_correlation_beam2</t>
  </si>
  <si>
    <t>PD576</t>
  </si>
  <si>
    <t>noise_correlation_beam3</t>
  </si>
  <si>
    <t>PD577</t>
  </si>
  <si>
    <t>PD583</t>
  </si>
  <si>
    <t> uint16</t>
  </si>
  <si>
    <t>Record Length</t>
  </si>
  <si>
    <t>Number of bytes sent in the packet</t>
  </si>
  <si>
    <t>packet_type</t>
  </si>
  <si>
    <t>PD584</t>
  </si>
  <si>
    <t>uint8</t>
  </si>
  <si>
    <t>Packet Type</t>
  </si>
  <si>
    <t>Used to distinguish ac-s versus Histar data packets.</t>
  </si>
  <si>
    <t>meter_type</t>
  </si>
  <si>
    <t>PD585</t>
  </si>
  <si>
    <t>Meter Type</t>
  </si>
  <si>
    <t>Meter type -- 53 indicates an ac-s</t>
  </si>
  <si>
    <t>a_reference_dark_counts</t>
  </si>
  <si>
    <t>PD586</t>
  </si>
  <si>
    <t>A Reference, dark counts</t>
  </si>
  <si>
    <t>A-channel reference dark counts, used for diagnostic purposes.</t>
  </si>
  <si>
    <t>pressure_counts</t>
  </si>
  <si>
    <t>PD587</t>
  </si>
  <si>
    <t>Pressure, counts</t>
  </si>
  <si>
    <t>Raw A/D counts from the pressure sensor</t>
  </si>
  <si>
    <t>a_signal_dark_counts</t>
  </si>
  <si>
    <t>PD588</t>
  </si>
  <si>
    <t>A Signal, dark counts</t>
  </si>
  <si>
    <t>A-signal reference dark counts, used for diagnostic purposes.</t>
  </si>
  <si>
    <t>external_temp_raw</t>
  </si>
  <si>
    <t>PD589</t>
  </si>
  <si>
    <t>External Temperature, raw</t>
  </si>
  <si>
    <t>Temperature external to the instrument measured in counts.</t>
  </si>
  <si>
    <t>internal_temp_raw</t>
  </si>
  <si>
    <t>PD590</t>
  </si>
  <si>
    <t>Internal Temperature, raw</t>
  </si>
  <si>
    <t>OPTTEMP_L0</t>
  </si>
  <si>
    <t>Temperature internal to the instrument measured in counts.</t>
  </si>
  <si>
    <t>c_reference_dark_counts</t>
  </si>
  <si>
    <t>PD591</t>
  </si>
  <si>
    <t>C Reference, dark counts</t>
  </si>
  <si>
    <t>C-channel reference dark counts, used for diagnostic purposes.</t>
  </si>
  <si>
    <t>c_signal_dark_counts</t>
  </si>
  <si>
    <t>PD592</t>
  </si>
  <si>
    <t>C Signal, dark counts</t>
  </si>
  <si>
    <t>C-signal reference dark counts, used for diagnostic purposes.</t>
  </si>
  <si>
    <t>elapsed_run_time</t>
  </si>
  <si>
    <t>PD593</t>
  </si>
  <si>
    <t>uint32</t>
  </si>
  <si>
    <t>Elapsed Run Time</t>
  </si>
  <si>
    <t>Time is milliseconds since instrument was powered up</t>
  </si>
  <si>
    <t>num_wavelengths</t>
  </si>
  <si>
    <t>PD594</t>
  </si>
  <si>
    <t>Number of Wavelengths</t>
  </si>
  <si>
    <t>Number of output wavelengths.</t>
  </si>
  <si>
    <t>c_reference_counts</t>
  </si>
  <si>
    <t>PD595</t>
  </si>
  <si>
    <t>C Reference, counts</t>
  </si>
  <si>
    <t>OPTCREF_L0</t>
  </si>
  <si>
    <t>Array of raw c-channel reference counts</t>
  </si>
  <si>
    <t>a_reference_counts</t>
  </si>
  <si>
    <t>PD596</t>
  </si>
  <si>
    <t>A Reference, counts</t>
  </si>
  <si>
    <t>OPTAREF_L0</t>
  </si>
  <si>
    <t>Array of raw a-channel reference counts</t>
  </si>
  <si>
    <t>c_signal_counts</t>
  </si>
  <si>
    <t>PD597</t>
  </si>
  <si>
    <t>C Signal, counts</t>
  </si>
  <si>
    <t>OPTCSIG_L0</t>
  </si>
  <si>
    <t>Array of raw c-channel signal counts</t>
  </si>
  <si>
    <t>a_signal_counts </t>
  </si>
  <si>
    <t>PD598</t>
  </si>
  <si>
    <t>uint16 </t>
  </si>
  <si>
    <t>counts </t>
  </si>
  <si>
    <t>A Signal, counts </t>
  </si>
  <si>
    <t>OPTASIG_L0</t>
  </si>
  <si>
    <t>Array of raw a-channel signal counts</t>
  </si>
  <si>
    <t>PD599</t>
  </si>
  <si>
    <t> float32</t>
  </si>
  <si>
    <t>AC-Spectra Version</t>
  </si>
  <si>
    <t>persistor_cf_serial_number</t>
  </si>
  <si>
    <t>PD600</t>
  </si>
  <si>
    <t>Persistor, CF Card Serial Number</t>
  </si>
  <si>
    <t>Persistor Compact Flash card serial number</t>
  </si>
  <si>
    <t>persistor_bios_version</t>
  </si>
  <si>
    <t>PD601</t>
  </si>
  <si>
    <t>Persistor, Bios Version</t>
  </si>
  <si>
    <t>Persistor CF card installed BIOS version</t>
  </si>
  <si>
    <t>persistor_picodos_version </t>
  </si>
  <si>
    <t>PD602</t>
  </si>
  <si>
    <t>float32 </t>
  </si>
  <si>
    <t>Persistor, Picodos Version </t>
  </si>
  <si>
    <t>Persistor CF card installed PicoDOS version </t>
  </si>
  <si>
    <t>PD603</t>
  </si>
  <si>
    <t>TMPSF Temperature array</t>
  </si>
  <si>
    <t>tmpsf_cal_coeffs</t>
  </si>
  <si>
    <t>PD604</t>
  </si>
  <si>
    <t>TMPSF Calibration Coefficient array</t>
  </si>
  <si>
    <t>header_id</t>
  </si>
  <si>
    <t>PD605</t>
  </si>
  <si>
    <t>Stores the header identification byte ("7F")</t>
  </si>
  <si>
    <t>data_source_id</t>
  </si>
  <si>
    <t>PD606</t>
  </si>
  <si>
    <t>Stores the data source ID. Always "7F" for the Workhorse ADCP.</t>
  </si>
  <si>
    <t>num_bytes</t>
  </si>
  <si>
    <t>PD607</t>
  </si>
  <si>
    <t>Number of bytes in current ensemble up to, but not including, the 2 byte checksum.</t>
  </si>
  <si>
    <t>num_data_types</t>
  </si>
  <si>
    <t>PD608</t>
  </si>
  <si>
    <t>Number of data types selected for collection.</t>
  </si>
  <si>
    <t>offset_data_types</t>
  </si>
  <si>
    <t>PD609</t>
  </si>
  <si>
    <t>Internal memory address where the Workhorse ADCP stores the information for a data type. Adding 1 to this number gives the absolute binary byte number in the ensemble where the data type begins.</t>
  </si>
  <si>
    <t>fixed_leader_id</t>
  </si>
  <si>
    <t>PD610</t>
  </si>
  <si>
    <t>Fixed leader ID ("00 00")</t>
  </si>
  <si>
    <t>PD611</t>
  </si>
  <si>
    <t>Version number of current CPU firmware</t>
  </si>
  <si>
    <t>firmware_revision</t>
  </si>
  <si>
    <t>PD612</t>
  </si>
  <si>
    <t>Revision number of current CPU firmware</t>
  </si>
  <si>
    <t>sysconfig_frequency</t>
  </si>
  <si>
    <t>PD613</t>
  </si>
  <si>
    <t>Workhorse transducer frequency</t>
  </si>
  <si>
    <t>sysconfig_beam_pattern</t>
  </si>
  <si>
    <t>PD614</t>
  </si>
  <si>
    <t>{0:'Concave',1:'Convex',-99:'empty'}</t>
  </si>
  <si>
    <t>Transducer head beam pattern</t>
  </si>
  <si>
    <t>sysconfig_sensor_config</t>
  </si>
  <si>
    <t>PD615</t>
  </si>
  <si>
    <t>Sensor configuration number (1, 2 or 3)</t>
  </si>
  <si>
    <t>sysconfig_head_attached</t>
  </si>
  <si>
    <t>PD616</t>
  </si>
  <si>
    <t>Transducer head attached?</t>
  </si>
  <si>
    <t>sysconfig_vertical_orientation</t>
  </si>
  <si>
    <t>PD617</t>
  </si>
  <si>
    <t>{0:'Downward',1:'Upward',-99:'empty'}</t>
  </si>
  <si>
    <t>Vertically orient looking up?</t>
  </si>
  <si>
    <t>data_flag</t>
  </si>
  <si>
    <t>PD618</t>
  </si>
  <si>
    <t>PD, Real or Sim flag. Always set to real data (0) by default.</t>
  </si>
  <si>
    <t>lag_length</t>
  </si>
  <si>
    <t>PD619</t>
  </si>
  <si>
    <t>Time between sound pulses.</t>
  </si>
  <si>
    <t>num_beams</t>
  </si>
  <si>
    <t>PD620</t>
  </si>
  <si>
    <t>Number of beams used to calculate velocity data</t>
  </si>
  <si>
    <t>num_cells</t>
  </si>
  <si>
    <t>PD621</t>
  </si>
  <si>
    <t>Contains the number of cells over which the ADCP collects data.</t>
  </si>
  <si>
    <t>pings_per_ensemble</t>
  </si>
  <si>
    <t>PD622</t>
  </si>
  <si>
    <t>Contains the number of pings averaged together during a data ensemble.</t>
  </si>
  <si>
    <t>depth_cell_length</t>
  </si>
  <si>
    <t>PD623</t>
  </si>
  <si>
    <t>cm</t>
  </si>
  <si>
    <t>Contains the depth of one cell length</t>
  </si>
  <si>
    <t>blank_after_transmit</t>
  </si>
  <si>
    <t>PD624</t>
  </si>
  <si>
    <t>Contains the blanking distance used by the Workhorse ADCP to allow the transmit circuits time to recover before receive cycle begins.</t>
  </si>
  <si>
    <t>signal_processing_mode</t>
  </si>
  <si>
    <t>PD625</t>
  </si>
  <si>
    <t>Signal Processing Mode. Always set to 1</t>
  </si>
  <si>
    <t>low_corr_threshold</t>
  </si>
  <si>
    <t>PD626</t>
  </si>
  <si>
    <t>Contains minimum threshold of correlation that water-profile data can have to be considered good.</t>
  </si>
  <si>
    <t>num_code_repetitions</t>
  </si>
  <si>
    <t>PD627</t>
  </si>
  <si>
    <t>Number of code repetitions in the transmit pulse</t>
  </si>
  <si>
    <t>percent_good_min</t>
  </si>
  <si>
    <t>PD628</t>
  </si>
  <si>
    <t>percent</t>
  </si>
  <si>
    <t>Minimum percentage of water profiling pings in an ensemble that must be good to output velocity data.</t>
  </si>
  <si>
    <t>error_vel_threshold</t>
  </si>
  <si>
    <t>PD629</t>
  </si>
  <si>
    <t>Threshold value used to falg water-current data as good or bad.</t>
  </si>
  <si>
    <t>time_per_ping_minutes</t>
  </si>
  <si>
    <t>PD630</t>
  </si>
  <si>
    <t>Contains the amount of time, in minutes, between pings in an ensemble.</t>
  </si>
  <si>
    <t>time_per_ping_seconds</t>
  </si>
  <si>
    <t>PD631</t>
  </si>
  <si>
    <t>Contains the amount of time, in seconds, between pings in an ensemble.</t>
  </si>
  <si>
    <t>coord_transform_type</t>
  </si>
  <si>
    <t>PD632</t>
  </si>
  <si>
    <t>Coordinate Transformation type: 0 = None (Beam), 1 = Instrument, 2 = Ship, 3 = Earth.</t>
  </si>
  <si>
    <t>coord_transform_tilts</t>
  </si>
  <si>
    <t>PD633</t>
  </si>
  <si>
    <t>Tilts used in Earth or Ship coordinated transformations?</t>
  </si>
  <si>
    <t>coord_transform_beams</t>
  </si>
  <si>
    <t>PD634</t>
  </si>
  <si>
    <t>3-beam solution used if 1 beam is below correlation threshold?</t>
  </si>
  <si>
    <t>coord_transform_mapping</t>
  </si>
  <si>
    <t>PD635</t>
  </si>
  <si>
    <t>Bin mapping used with tilts and coordinate transformations.</t>
  </si>
  <si>
    <t>heading_alignment</t>
  </si>
  <si>
    <t>PD636</t>
  </si>
  <si>
    <t>Correction factor for physical heading misalignment</t>
  </si>
  <si>
    <t>heading_bias</t>
  </si>
  <si>
    <t>PD637</t>
  </si>
  <si>
    <t>Correction factor for electrical/magnetic heading bias (e.g. Magnetic declination).</t>
  </si>
  <si>
    <t>sensor_source_speed</t>
  </si>
  <si>
    <t>PD638</t>
  </si>
  <si>
    <t>Calculate speed of sound from depth, salinity and temperature?</t>
  </si>
  <si>
    <t>sensor_source_depth</t>
  </si>
  <si>
    <t>PD639</t>
  </si>
  <si>
    <t>Uses ED from depth sensor?</t>
  </si>
  <si>
    <t>sensor_source_heading</t>
  </si>
  <si>
    <t>PD640</t>
  </si>
  <si>
    <t>Uses EH from transducer heading?</t>
  </si>
  <si>
    <t>sensor_source_pitch</t>
  </si>
  <si>
    <t>PD641</t>
  </si>
  <si>
    <t>Uses EP from transducer pitch sensor</t>
  </si>
  <si>
    <t>sensor_source_roll</t>
  </si>
  <si>
    <t>PD642</t>
  </si>
  <si>
    <t>Uses ER from transducer roll sensor</t>
  </si>
  <si>
    <t>sensor_source_conductivity</t>
  </si>
  <si>
    <t>PD643</t>
  </si>
  <si>
    <t>Uses ES (salinity) calculated from external conductivity sensor?</t>
  </si>
  <si>
    <t>sensor_source_temperature</t>
  </si>
  <si>
    <t>PD644</t>
  </si>
  <si>
    <t>Uses ET from transducer temperature sensor?</t>
  </si>
  <si>
    <t>sensor_available_depth</t>
  </si>
  <si>
    <t>PD645</t>
  </si>
  <si>
    <t>Depth sensor installed?</t>
  </si>
  <si>
    <t>sensor_available_heading</t>
  </si>
  <si>
    <t>PD646</t>
  </si>
  <si>
    <t>heading sensor installed?</t>
  </si>
  <si>
    <t>sensor_available_pitch</t>
  </si>
  <si>
    <t>PD647</t>
  </si>
  <si>
    <t>Pitch sensor installed?</t>
  </si>
  <si>
    <t>sensor_available_roll</t>
  </si>
  <si>
    <t>PD648</t>
  </si>
  <si>
    <t>Roll sensor installed?</t>
  </si>
  <si>
    <t>sensor_available_conductivity</t>
  </si>
  <si>
    <t>PD649</t>
  </si>
  <si>
    <t>Conductivity sensor installed?</t>
  </si>
  <si>
    <t>sensor_available_temperature</t>
  </si>
  <si>
    <t>PD650</t>
  </si>
  <si>
    <t>Temperature sensor installed?</t>
  </si>
  <si>
    <t>bin_1_distance</t>
  </si>
  <si>
    <t>PD651</t>
  </si>
  <si>
    <t>Distance to middle of first depth cell (bin 1).</t>
  </si>
  <si>
    <t>PD652</t>
  </si>
  <si>
    <t>Length of transmit pulse</t>
  </si>
  <si>
    <t>reference_layer_start</t>
  </si>
  <si>
    <t>PD653</t>
  </si>
  <si>
    <t>Starting depth cell used for water reference layer</t>
  </si>
  <si>
    <t>reference_layer_stop</t>
  </si>
  <si>
    <t>PD654</t>
  </si>
  <si>
    <t>Ending depth cell used for water reference layer</t>
  </si>
  <si>
    <t>false_target_threshold</t>
  </si>
  <si>
    <t>PD655</t>
  </si>
  <si>
    <t>Threshold value used to reject data received from false targets, usually fish. 255 disables.</t>
  </si>
  <si>
    <t>low_latency_trigger</t>
  </si>
  <si>
    <t>PD656</t>
  </si>
  <si>
    <t>Enable low latency trigger? Default is 0.</t>
  </si>
  <si>
    <t>transmit_lag_distance</t>
  </si>
  <si>
    <t>PD657</t>
  </si>
  <si>
    <t>Distance between pulse repetitions</t>
  </si>
  <si>
    <t>cpu_board_serial_number</t>
  </si>
  <si>
    <t>PD658</t>
  </si>
  <si>
    <t>Serial number of the CPU board</t>
  </si>
  <si>
    <t>system_bandwidth</t>
  </si>
  <si>
    <t>PD659</t>
  </si>
  <si>
    <t>Sets profiling mode bandwidth (sampling) rate from wide (0) to narrow (1). Default is 0</t>
  </si>
  <si>
    <t>system_power</t>
  </si>
  <si>
    <t>PD660</t>
  </si>
  <si>
    <t>Allows transmit power to be set low (1) to high (255)</t>
  </si>
  <si>
    <t>PD661</t>
  </si>
  <si>
    <t>Instrument serial number</t>
  </si>
  <si>
    <t>beam_angle</t>
  </si>
  <si>
    <t>PD662</t>
  </si>
  <si>
    <t>Transducer head beam angle</t>
  </si>
  <si>
    <t>variable_leader_id</t>
  </si>
  <si>
    <t>PD663</t>
  </si>
  <si>
    <t>Variable leader packet id</t>
  </si>
  <si>
    <t>ensemble_number</t>
  </si>
  <si>
    <t>PD664</t>
  </si>
  <si>
    <t>Sequential number of the ensemble to which the data applies</t>
  </si>
  <si>
    <t>ensemble_number_increment</t>
  </si>
  <si>
    <t>PD666</t>
  </si>
  <si>
    <t>Field increments each time the ensemble number rolls over at 65535.</t>
  </si>
  <si>
    <t>bit_result_demod_1</t>
  </si>
  <si>
    <t>PD667</t>
  </si>
  <si>
    <t>Built-in Test (BIT) functions, DEMOD 1 error</t>
  </si>
  <si>
    <t>bit_result_demod_2</t>
  </si>
  <si>
    <t>PD668</t>
  </si>
  <si>
    <t>Built-in Test (BIT) functions, DEMOD 2 error</t>
  </si>
  <si>
    <t>bit_result_timing</t>
  </si>
  <si>
    <t>PD669</t>
  </si>
  <si>
    <t>Built-in Test (BIT) functions, timing card error</t>
  </si>
  <si>
    <t>PD670</t>
  </si>
  <si>
    <t>Contains either manual or calculated speed of sound</t>
  </si>
  <si>
    <t>transducer_depth</t>
  </si>
  <si>
    <t>PD671</t>
  </si>
  <si>
    <t>dm</t>
  </si>
  <si>
    <t>Contains either the manual or measured depth of transducer below the water surface.</t>
  </si>
  <si>
    <t>PD672</t>
  </si>
  <si>
    <t>Contains either the manual or measured heading of the ADCP.</t>
  </si>
  <si>
    <t>PD673</t>
  </si>
  <si>
    <t>Contains either the manual or measured pitch of the ADCP.</t>
  </si>
  <si>
    <t>PD674</t>
  </si>
  <si>
    <t>Contains either the manual or measured roll of the ADCP.</t>
  </si>
  <si>
    <t>PD675</t>
  </si>
  <si>
    <t>Contains either the manual or measured (calculated from external conductivity sensor) salinity at the transducer face.</t>
  </si>
  <si>
    <t>PD676</t>
  </si>
  <si>
    <t>Contains either the manual or measured temperature at the transducer face.</t>
  </si>
  <si>
    <t>mpt_minutes</t>
  </si>
  <si>
    <t>PD677</t>
  </si>
  <si>
    <t>Minimum pre-ping wait time (MPT) between ping groups in the ensemble in minutes</t>
  </si>
  <si>
    <t>mpt_seconds</t>
  </si>
  <si>
    <t>PD678</t>
  </si>
  <si>
    <t>Minimum pre-ping wait time (MPT) between ping groups in the ensemble in seconds</t>
  </si>
  <si>
    <t>heading_stdev</t>
  </si>
  <si>
    <t>PD679</t>
  </si>
  <si>
    <t>Standard deviation of the heading</t>
  </si>
  <si>
    <t>pitch_stdev</t>
  </si>
  <si>
    <t>PD680</t>
  </si>
  <si>
    <t>Standard deviation of the pitch</t>
  </si>
  <si>
    <t>roll_stdev</t>
  </si>
  <si>
    <t>PD681</t>
  </si>
  <si>
    <t>Standard deviation of the roll</t>
  </si>
  <si>
    <t>adc_transmit_current</t>
  </si>
  <si>
    <t>PD682</t>
  </si>
  <si>
    <t>Contains outputs of the A/D converter located on DSP board. Measures the transmit current.</t>
  </si>
  <si>
    <t>adc_transmit_voltage</t>
  </si>
  <si>
    <t>PD683</t>
  </si>
  <si>
    <t>Contains outputs of the A/D converter located on DSP board. Measures the transmit voltage.</t>
  </si>
  <si>
    <t>adc_ambient_temp</t>
  </si>
  <si>
    <t>PD684</t>
  </si>
  <si>
    <t>Contains outputs of the A/D converter located on DSP board. Measures the ambient temperature.</t>
  </si>
  <si>
    <t>adc_pressure_plus</t>
  </si>
  <si>
    <t>PD685</t>
  </si>
  <si>
    <t>Contains outputs of the A/D converter located on DSP board. Measures the pressure+.</t>
  </si>
  <si>
    <t>adc_pressure_minus</t>
  </si>
  <si>
    <t>PD686</t>
  </si>
  <si>
    <t>Contains outputs of the A/D converter located on DSP board. Measures the pressure-.</t>
  </si>
  <si>
    <t>adc_attitude_temp</t>
  </si>
  <si>
    <t>PD687</t>
  </si>
  <si>
    <t>Contains outputs of the A/D converter located on DSP board. Measures the attitude temperature.</t>
  </si>
  <si>
    <t>adc_attitiude</t>
  </si>
  <si>
    <t>PD688</t>
  </si>
  <si>
    <t>Contains outputs of the A/D converter located on DSP board. Measures the attitude.</t>
  </si>
  <si>
    <t>adc_contamination_sensor</t>
  </si>
  <si>
    <t>PD689</t>
  </si>
  <si>
    <t>Contains outputs of the A/D converter located on DSP board. Measure the contamination sensor.</t>
  </si>
  <si>
    <t>bus_error_exception</t>
  </si>
  <si>
    <t>PD690</t>
  </si>
  <si>
    <t>error status words, reset to 0 between each ensemble.</t>
  </si>
  <si>
    <t>address_error_exception</t>
  </si>
  <si>
    <t>PD691</t>
  </si>
  <si>
    <t>illegal_instruction_exception</t>
  </si>
  <si>
    <t>PD692</t>
  </si>
  <si>
    <t>zero_divide_instruction</t>
  </si>
  <si>
    <t>PD693</t>
  </si>
  <si>
    <t>emulator_exception</t>
  </si>
  <si>
    <t>PD694</t>
  </si>
  <si>
    <t>unassigned_exception</t>
  </si>
  <si>
    <t>PD695</t>
  </si>
  <si>
    <t>watchdog_restart_occurred</t>
  </si>
  <si>
    <t>PD696</t>
  </si>
  <si>
    <t>battery_saver_power</t>
  </si>
  <si>
    <t>PD697</t>
  </si>
  <si>
    <t>pinging</t>
  </si>
  <si>
    <t>PD698</t>
  </si>
  <si>
    <t>cold_wakeup_occurred</t>
  </si>
  <si>
    <t>PD699</t>
  </si>
  <si>
    <t>unknown_wakeup_occurred</t>
  </si>
  <si>
    <t>PD700</t>
  </si>
  <si>
    <t>clock_read_error</t>
  </si>
  <si>
    <t>PD701</t>
  </si>
  <si>
    <t>unexpected_alarm</t>
  </si>
  <si>
    <t>PD702</t>
  </si>
  <si>
    <t>clock_jump_forward</t>
  </si>
  <si>
    <t>PD703</t>
  </si>
  <si>
    <t>clock_jump_backward</t>
  </si>
  <si>
    <t>PD704</t>
  </si>
  <si>
    <t>power_fail</t>
  </si>
  <si>
    <t>PD705</t>
  </si>
  <si>
    <t>spurious_dsp_interrupt</t>
  </si>
  <si>
    <t>PD706</t>
  </si>
  <si>
    <t>spurious_uart_interrupt</t>
  </si>
  <si>
    <t>PD707</t>
  </si>
  <si>
    <t>spurious_clock_interrupt</t>
  </si>
  <si>
    <t>PD708</t>
  </si>
  <si>
    <t>level_7_interrupt</t>
  </si>
  <si>
    <t>PD709</t>
  </si>
  <si>
    <t>PD710</t>
  </si>
  <si>
    <t>daPa</t>
  </si>
  <si>
    <t>pressure_variance</t>
  </si>
  <si>
    <t>PD711</t>
  </si>
  <si>
    <t>velocity_data_id</t>
  </si>
  <si>
    <t>PD713</t>
  </si>
  <si>
    <t>Velocity data packet ID ("00 01")</t>
  </si>
  <si>
    <t>water_velocity_east</t>
  </si>
  <si>
    <t>PD714</t>
  </si>
  <si>
    <t>VELPROF-VLE</t>
  </si>
  <si>
    <t>Eastward sea water velocity (VELPROF-VLE)</t>
  </si>
  <si>
    <t>water_velocity_north</t>
  </si>
  <si>
    <t>PD715</t>
  </si>
  <si>
    <t>VELPROF-VLN</t>
  </si>
  <si>
    <t>Northward sea water velocity (VELPROF-VLN)</t>
  </si>
  <si>
    <t>water_velocity_up</t>
  </si>
  <si>
    <t>PD716</t>
  </si>
  <si>
    <t>VELPROF-VLU</t>
  </si>
  <si>
    <t>Upward sea water velocity (VELPROF-VLU)</t>
  </si>
  <si>
    <t>error_velocity</t>
  </si>
  <si>
    <t>PD717</t>
  </si>
  <si>
    <t>VELPROF-EVL</t>
  </si>
  <si>
    <t>Error velocity (VELPROF-EVL)</t>
  </si>
  <si>
    <t>correlation_magnitude_id</t>
  </si>
  <si>
    <t>PD718</t>
  </si>
  <si>
    <t>Correlation magnitude packet ID ("00 02")</t>
  </si>
  <si>
    <t>correlation_magnitude_beam1</t>
  </si>
  <si>
    <t>PD719</t>
  </si>
  <si>
    <t>Magnitude of the normalized echo auto-correlation at the lag used for estimating the Doppler phase change. 0 represents bad correlation and 255 represents perfect correlation.</t>
  </si>
  <si>
    <t>correlation_magnitude_beam2</t>
  </si>
  <si>
    <t>PD720</t>
  </si>
  <si>
    <t>correlation_magnitude_beam3</t>
  </si>
  <si>
    <t>PD721</t>
  </si>
  <si>
    <t>correlation_magnitude_beam4</t>
  </si>
  <si>
    <t>PD722</t>
  </si>
  <si>
    <t>echo_intensity_id</t>
  </si>
  <si>
    <t>PD723</t>
  </si>
  <si>
    <t>Echo intensity packet ID ("00 03")</t>
  </si>
  <si>
    <t>echo_intesity_beam1</t>
  </si>
  <si>
    <t>PD724</t>
  </si>
  <si>
    <t>ECHOINT-B1</t>
  </si>
  <si>
    <t>Accoustic return echo intensity. Nominally 0.45 dB per count. ECHOINT-B1</t>
  </si>
  <si>
    <t>echo_intesity_beam2</t>
  </si>
  <si>
    <t>PD725</t>
  </si>
  <si>
    <t>ECHOINT-B2</t>
  </si>
  <si>
    <t>Accoustic return echo intensity. Nominally 0.45 dB per count. ECHOINT-B2</t>
  </si>
  <si>
    <t>echo_intesity_beam3</t>
  </si>
  <si>
    <t>PD726</t>
  </si>
  <si>
    <t>ECHOINT-B3</t>
  </si>
  <si>
    <t>Accoustic return echo intensity. Nominally 0.45 dB per count. ECHOINT-B3</t>
  </si>
  <si>
    <t>echo_intesity_beam4</t>
  </si>
  <si>
    <t>PD727</t>
  </si>
  <si>
    <t>ECHOINT-B4</t>
  </si>
  <si>
    <t>Accoustic return echo intensity. Nominally 0.45 dB per count. ECHOINT-B4</t>
  </si>
  <si>
    <t>percent_good_id</t>
  </si>
  <si>
    <t>PD728</t>
  </si>
  <si>
    <t>Percent-good packet ID ("00 04")</t>
  </si>
  <si>
    <t>percent_good_3beam</t>
  </si>
  <si>
    <t>PD729</t>
  </si>
  <si>
    <t>VELPROF-PCG</t>
  </si>
  <si>
    <t>Percentage of good 3-beam solutions (successful velocity calculations using 3-beams). VELPROF-PCG</t>
  </si>
  <si>
    <t>percent_transforms_reject</t>
  </si>
  <si>
    <t>PD730</t>
  </si>
  <si>
    <t>Percentage of transformations rejected (error velocity that was higher than the WE-command setting)</t>
  </si>
  <si>
    <t>percent_bad_beams</t>
  </si>
  <si>
    <t>PD731</t>
  </si>
  <si>
    <t>Percentage of velocity data rejected because not enough beams had good data.</t>
  </si>
  <si>
    <t>percent_good_4beam</t>
  </si>
  <si>
    <t>PD732</t>
  </si>
  <si>
    <t>Percentage of velocity data collected during ensemble that were calculated with all 4 beams</t>
  </si>
  <si>
    <t>PD743</t>
  </si>
  <si>
    <t>Contains a modulo 65535 checksum. Checksum is the calculated by summing all bytes in output buffer, excluding checksum</t>
  </si>
  <si>
    <t>wave_header_id</t>
  </si>
  <si>
    <t>PD744</t>
  </si>
  <si>
    <t>Stores the header identification byte ("7f79")</t>
  </si>
  <si>
    <t>checksum_offset</t>
  </si>
  <si>
    <t>PD745</t>
  </si>
  <si>
    <t>offset to checksum</t>
  </si>
  <si>
    <t>PD747</t>
  </si>
  <si>
    <t>first_leader_id</t>
  </si>
  <si>
    <t>PD748</t>
  </si>
  <si>
    <t>First Leader packet id ("0103")</t>
  </si>
  <si>
    <t>PD749</t>
  </si>
  <si>
    <t>CPU firmware version and revision</t>
  </si>
  <si>
    <t>PD750</t>
  </si>
  <si>
    <t>Bitmap with system frequency and beam geometry</t>
  </si>
  <si>
    <t>num_bins</t>
  </si>
  <si>
    <t>PD751</t>
  </si>
  <si>
    <t>Number of depth cells (bins) in the profile</t>
  </si>
  <si>
    <t>PD752</t>
  </si>
  <si>
    <t>Number of wave samples per burst</t>
  </si>
  <si>
    <t>bin_length</t>
  </si>
  <si>
    <t>PD753</t>
  </si>
  <si>
    <t>Depth cell size</t>
  </si>
  <si>
    <t>PD754</t>
  </si>
  <si>
    <t>cs</t>
  </si>
  <si>
    <t>Time between wave samples</t>
  </si>
  <si>
    <t>PD755</t>
  </si>
  <si>
    <t>Time between wave bursts</t>
  </si>
  <si>
    <t>num_bins_out</t>
  </si>
  <si>
    <t>PD757</t>
  </si>
  <si>
    <t>Number of depth cells to output</t>
  </si>
  <si>
    <t>dws_bitmap</t>
  </si>
  <si>
    <t>PD758</t>
  </si>
  <si>
    <t>Bitmap of bins for directional wave spectra</t>
  </si>
  <si>
    <t>velocity_bitmap</t>
  </si>
  <si>
    <t>PD759</t>
  </si>
  <si>
    <t>Bitmap of bins for non-directional wave spectra</t>
  </si>
  <si>
    <t>burst_start_time</t>
  </si>
  <si>
    <t>PD760</t>
  </si>
  <si>
    <t>Start time of burst sampling in seconds since Jan 01, 1900.</t>
  </si>
  <si>
    <t>burst_number</t>
  </si>
  <si>
    <t>PD761</t>
  </si>
  <si>
    <t>Sequential wave burst number</t>
  </si>
  <si>
    <t>PD762</t>
  </si>
  <si>
    <t>wave_ping_id</t>
  </si>
  <si>
    <t>PD764</t>
  </si>
  <si>
    <t>Wave pings packet ID ("0203")</t>
  </si>
  <si>
    <t>PD765</t>
  </si>
  <si>
    <t>Ping sample number</t>
  </si>
  <si>
    <t>PD766</t>
  </si>
  <si>
    <t>Time since beginning of burst</t>
  </si>
  <si>
    <t>PD767</t>
  </si>
  <si>
    <t>Measured pressure at the transducer face</t>
  </si>
  <si>
    <t>distance_surface</t>
  </si>
  <si>
    <t>PD768</t>
  </si>
  <si>
    <t>mm</t>
  </si>
  <si>
    <t>Distance to surface for the four beams</t>
  </si>
  <si>
    <t>beam_radial_velocity</t>
  </si>
  <si>
    <t>PD769</t>
  </si>
  <si>
    <t>Beam radial velocity for selected bins</t>
  </si>
  <si>
    <t>hpr_ping_id</t>
  </si>
  <si>
    <t>PD770</t>
  </si>
  <si>
    <t>Heading, Pitch and Roll (HPR) Ping packet id ("0403")</t>
  </si>
  <si>
    <t>PD771</t>
  </si>
  <si>
    <t>cdegree</t>
  </si>
  <si>
    <t>Instrument heading</t>
  </si>
  <si>
    <t>PD772</t>
  </si>
  <si>
    <t>Instrument pitch</t>
  </si>
  <si>
    <t>PD773</t>
  </si>
  <si>
    <t>Instrument roll</t>
  </si>
  <si>
    <t>last_leader_id</t>
  </si>
  <si>
    <t>PD774</t>
  </si>
  <si>
    <t>Last leader packet ID ("0303")</t>
  </si>
  <si>
    <t>avg_depth</t>
  </si>
  <si>
    <t>PD775</t>
  </si>
  <si>
    <t>Average instrument depth for wave burst</t>
  </si>
  <si>
    <t>avg_speed_of_sound</t>
  </si>
  <si>
    <t>PD776</t>
  </si>
  <si>
    <t>Average speed of sound</t>
  </si>
  <si>
    <t>avg_temperature</t>
  </si>
  <si>
    <t>PD777</t>
  </si>
  <si>
    <t>cdeg_C</t>
  </si>
  <si>
    <t>Average temperature</t>
  </si>
  <si>
    <t>avg_heading</t>
  </si>
  <si>
    <t>PD778</t>
  </si>
  <si>
    <t>Average instrument heading</t>
  </si>
  <si>
    <t>stdev_heading</t>
  </si>
  <si>
    <t>PD779</t>
  </si>
  <si>
    <t>avg_pitch</t>
  </si>
  <si>
    <t>PD780</t>
  </si>
  <si>
    <t>Average instrument pitch</t>
  </si>
  <si>
    <t>stdev_pitch</t>
  </si>
  <si>
    <t>PD781</t>
  </si>
  <si>
    <t>Standard deviation of pitch</t>
  </si>
  <si>
    <t>avg_roll</t>
  </si>
  <si>
    <t>PD782</t>
  </si>
  <si>
    <t>Average instrument roll</t>
  </si>
  <si>
    <t>stdev_roll</t>
  </si>
  <si>
    <t>PD783</t>
  </si>
  <si>
    <t>Standard deviation of roll</t>
  </si>
  <si>
    <t>pd12_packet_id</t>
  </si>
  <si>
    <t>PD784</t>
  </si>
  <si>
    <t>PD12 ensemble packet id ("7f6e")</t>
  </si>
  <si>
    <t>ensemble_timestamp</t>
  </si>
  <si>
    <t>PD785</t>
  </si>
  <si>
    <t>Ensemble start time in seconds since Jan 01, 1900.</t>
  </si>
  <si>
    <t>PD786</t>
  </si>
  <si>
    <t>velocity_po_error_flag</t>
  </si>
  <si>
    <t>PD788</t>
  </si>
  <si>
    <t>Selected velocity componets to be output in PD12 data, dependent on EX settings. Error velocity.</t>
  </si>
  <si>
    <t>velocity_po_up_flag</t>
  </si>
  <si>
    <t>PD789</t>
  </si>
  <si>
    <t>Selected velocity componets to be output in PD12 data, dependent on EX settings. Upward velocity.</t>
  </si>
  <si>
    <t>velocity_po_north_flag</t>
  </si>
  <si>
    <t>PD790</t>
  </si>
  <si>
    <t>Selected velocity componets to be output in PD12 data, dependent on EX settings. North velocity.</t>
  </si>
  <si>
    <t>velocity_po_east_flag</t>
  </si>
  <si>
    <t>PD791</t>
  </si>
  <si>
    <t>Selected velocity componets to be output in PD12 data, dependent on EX settings. Eastward velocity.</t>
  </si>
  <si>
    <t>increment_bin</t>
  </si>
  <si>
    <t>PD792</t>
  </si>
  <si>
    <t>Bin selection for PD12 data output. Beginning with start_bin, every increment_bin will be output until num_bins total have been output.</t>
  </si>
  <si>
    <t>start_bin</t>
  </si>
  <si>
    <t>PD793</t>
  </si>
  <si>
    <t>PD794</t>
  </si>
  <si>
    <t>fluxgate_calibration_timestamp</t>
  </si>
  <si>
    <t>PD795</t>
  </si>
  <si>
    <t>Fluxgate calibration date and time stamp in seconds since Jan 01, 1900</t>
  </si>
  <si>
    <t>s_inverse_bx</t>
  </si>
  <si>
    <t>PD796</t>
  </si>
  <si>
    <t>Active fluxgate S inverse calibration matrices: Bx</t>
  </si>
  <si>
    <t>s_inverse_by</t>
  </si>
  <si>
    <t>PD797</t>
  </si>
  <si>
    <t>Active fluxgate S inverse calibration matrices: By</t>
  </si>
  <si>
    <t>s_inverse_bz</t>
  </si>
  <si>
    <t>PD798</t>
  </si>
  <si>
    <t>Active fluxgate S inverse calibration matrices: Bz</t>
  </si>
  <si>
    <t>s_inverse_err</t>
  </si>
  <si>
    <t>PD799</t>
  </si>
  <si>
    <t>Active fluxgate S inverse calibration matrices: Error</t>
  </si>
  <si>
    <t>coil_offset</t>
  </si>
  <si>
    <t>PD800</t>
  </si>
  <si>
    <t>Active fluxgate coil offset calibration matrix</t>
  </si>
  <si>
    <t>electrical_null</t>
  </si>
  <si>
    <t>PD801</t>
  </si>
  <si>
    <t>Active fluxgate electrical null calibration value</t>
  </si>
  <si>
    <t>tilt_calibration_timestamp</t>
  </si>
  <si>
    <t>PD802</t>
  </si>
  <si>
    <t>Tilt calibration date and time  stamp in seconds since Jan 01, 1900</t>
  </si>
  <si>
    <t>roll_up_down</t>
  </si>
  <si>
    <t>PD803</t>
  </si>
  <si>
    <t>Tilt calibration matrices: Up</t>
  </si>
  <si>
    <t>pitch_up_down</t>
  </si>
  <si>
    <t>PD804</t>
  </si>
  <si>
    <t>Tilt calibration matrices: Down</t>
  </si>
  <si>
    <t>offset_up_down</t>
  </si>
  <si>
    <t>PD805</t>
  </si>
  <si>
    <t>Tilt calibration matrices: Offset</t>
  </si>
  <si>
    <t>tilt_null</t>
  </si>
  <si>
    <t>PD806</t>
  </si>
  <si>
    <t>Tilt calibration null value</t>
  </si>
  <si>
    <t>transducer_frequency</t>
  </si>
  <si>
    <t>PD807</t>
  </si>
  <si>
    <t>Transducer head frequency</t>
  </si>
  <si>
    <t>PD808</t>
  </si>
  <si>
    <t>Transducer configuration</t>
  </si>
  <si>
    <t>match_layer</t>
  </si>
  <si>
    <t>PD809</t>
  </si>
  <si>
    <t>PD810</t>
  </si>
  <si>
    <t>degree</t>
  </si>
  <si>
    <t>Transducer beam angles</t>
  </si>
  <si>
    <t>beam_pattern</t>
  </si>
  <si>
    <t>PD811</t>
  </si>
  <si>
    <t>Transducer beams convex or concave?</t>
  </si>
  <si>
    <t>orientation</t>
  </si>
  <si>
    <t>PD812</t>
  </si>
  <si>
    <t>Which way is the unit oriented (up versus down)?</t>
  </si>
  <si>
    <t>sensors</t>
  </si>
  <si>
    <t>PD813</t>
  </si>
  <si>
    <t>What sensors are installed on the unit</t>
  </si>
  <si>
    <t>pressure_coeff_c3</t>
  </si>
  <si>
    <t>PD814</t>
  </si>
  <si>
    <t>Pressure sensor (if installed) coefficients: C3</t>
  </si>
  <si>
    <t>pressure_coeff_c2</t>
  </si>
  <si>
    <t>PD815</t>
  </si>
  <si>
    <t>Pressure sensor (if installed) coefficients: C2</t>
  </si>
  <si>
    <t>pressure_coeff_c1</t>
  </si>
  <si>
    <t>PD816</t>
  </si>
  <si>
    <t>Pressure sensor (if installed) coefficients: C1</t>
  </si>
  <si>
    <t>pressure_coeff_offset</t>
  </si>
  <si>
    <t>PD817</t>
  </si>
  <si>
    <t>Pressure sensor (if installed) coefficients: Offset</t>
  </si>
  <si>
    <t>temperature_sensor_offset</t>
  </si>
  <si>
    <t>PD818</t>
  </si>
  <si>
    <t>Temperature sensor offset</t>
  </si>
  <si>
    <t>cpu_firmware</t>
  </si>
  <si>
    <t>PD819</t>
  </si>
  <si>
    <t>CPU board firmware</t>
  </si>
  <si>
    <t>boot_code_required</t>
  </si>
  <si>
    <t>PD820</t>
  </si>
  <si>
    <t>Required boot code</t>
  </si>
  <si>
    <t>boot_code_actual</t>
  </si>
  <si>
    <t>PD821</t>
  </si>
  <si>
    <t>Installed boot code</t>
  </si>
  <si>
    <t>demod_1_version</t>
  </si>
  <si>
    <t>PD822</t>
  </si>
  <si>
    <t>DEMOD #1 version</t>
  </si>
  <si>
    <t>demod_1_type</t>
  </si>
  <si>
    <t>PD823</t>
  </si>
  <si>
    <t>DEMOD #1 type</t>
  </si>
  <si>
    <t>demod_2_version</t>
  </si>
  <si>
    <t>PD824</t>
  </si>
  <si>
    <t>DEMOD #2 version</t>
  </si>
  <si>
    <t>demod_2_type</t>
  </si>
  <si>
    <t>PD825</t>
  </si>
  <si>
    <t>DEMOD #2 type</t>
  </si>
  <si>
    <t>power_timing_version</t>
  </si>
  <si>
    <t>PD826</t>
  </si>
  <si>
    <t>PWRTMNG version</t>
  </si>
  <si>
    <t>power_timing_type</t>
  </si>
  <si>
    <t>PD827</t>
  </si>
  <si>
    <t>PWRTMNG type</t>
  </si>
  <si>
    <t>board_serial_numbers</t>
  </si>
  <si>
    <t>PD828</t>
  </si>
  <si>
    <t>Board serial number data</t>
  </si>
  <si>
    <t>date_time_array</t>
  </si>
  <si>
    <t>PD829</t>
  </si>
  <si>
    <t>Array of date and time values returned by instrument in response to RC command</t>
  </si>
  <si>
    <t>date_time_stamp</t>
  </si>
  <si>
    <t>PD830</t>
  </si>
  <si>
    <t>Instrument time in elapsed seconds since Jan 01, 1900</t>
  </si>
  <si>
    <t>PD831</t>
  </si>
  <si>
    <t>mV</t>
  </si>
  <si>
    <t>Instrument battery voltage returned in mV</t>
  </si>
  <si>
    <t>identification_string</t>
  </si>
  <si>
    <t>PD832</t>
  </si>
  <si>
    <t>Instrument identification string</t>
  </si>
  <si>
    <t>absolute_pressure_burst</t>
  </si>
  <si>
    <t>PD833</t>
  </si>
  <si>
    <t>Absolute Pressure</t>
  </si>
  <si>
    <t>The OOI Level 0 Seafloor Pressure core data product, which is created by either polling the SBE-26plus (PRESF) family of instruments (in real-time mode) for ASCII text formated psia (absolute pressure) data, or (post-recovery) by converting raw hexadecimal absolute pressure data into decimal format. Absolute pressure is the combined atmospheric and water column pressure. Note, the L1 SFLPRES data product in dbar is computed from the L0 by applying a scaling factor.</t>
  </si>
  <si>
    <t>seafloor_pressure_burst</t>
  </si>
  <si>
    <t>PD834</t>
  </si>
  <si>
    <t>Total Seafloor Pressure</t>
  </si>
  <si>
    <t>The OOI Level 1 Seafloor Pressure core data product, in dbar, is computed from the L0 by applying a scaling factor.</t>
  </si>
  <si>
    <t>oxy_calphase</t>
  </si>
  <si>
    <t>PD835</t>
  </si>
  <si>
    <t>Calibrated phase</t>
  </si>
  <si>
    <t>oxy_temp</t>
  </si>
  <si>
    <t>PD836</t>
  </si>
  <si>
    <t>DOSTA Temperature</t>
  </si>
  <si>
    <t>sensor_id</t>
  </si>
  <si>
    <t>PD837</t>
  </si>
  <si>
    <t>constant&lt;str&gt;</t>
  </si>
  <si>
    <t>S6</t>
  </si>
  <si>
    <t>time_sync_flag</t>
  </si>
  <si>
    <t>PD838</t>
  </si>
  <si>
    <t>{0:'V',1:'P',-99:'empty'}</t>
  </si>
  <si>
    <t>lily_x_tilt</t>
  </si>
  <si>
    <t>PD839</t>
  </si>
  <si>
    <t>µrad</t>
  </si>
  <si>
    <t>BOTTILT-XTILT</t>
  </si>
  <si>
    <t>lily_y_tilt</t>
  </si>
  <si>
    <t>PD840</t>
  </si>
  <si>
    <t>BOTTILT-YTILT</t>
  </si>
  <si>
    <t>compass_direction</t>
  </si>
  <si>
    <t>PD841</t>
  </si>
  <si>
    <t>BOTTILT-SCMP</t>
  </si>
  <si>
    <t>supply_voltage</t>
  </si>
  <si>
    <t>PD842</t>
  </si>
  <si>
    <t>TLTVOLT</t>
  </si>
  <si>
    <t>press_trans_temp</t>
  </si>
  <si>
    <t>PD843</t>
  </si>
  <si>
    <t>Nano-resolution Pressure Transducer Temperature</t>
  </si>
  <si>
    <t>NPTTEMP</t>
  </si>
  <si>
    <t>The auxiliary data product Nano-resolution Pressure Transducer Temperature (NPTTEMP) is the temperature in °C internal to the Paroscientific Digiquartz Pressure Transducer (Model 42.4K-265) and used for onboard temperature-compensation of the pressure measurements produced by the BOTPT instrument.</t>
  </si>
  <si>
    <t>heat_x_tilt</t>
  </si>
  <si>
    <t>PD844</t>
  </si>
  <si>
    <t>CRTTILT-XTILT</t>
  </si>
  <si>
    <t>heat_y_tilt</t>
  </si>
  <si>
    <t>PD845</t>
  </si>
  <si>
    <t>CRTTILT-YTILT</t>
  </si>
  <si>
    <t>iris_x_tilt</t>
  </si>
  <si>
    <t>PD846</t>
  </si>
  <si>
    <t>LRTTILT-XTILT</t>
  </si>
  <si>
    <t>iris_y_tilt</t>
  </si>
  <si>
    <t>PD847</t>
  </si>
  <si>
    <t>LRTTILT-YTILT</t>
  </si>
  <si>
    <t>bottom_pressure</t>
  </si>
  <si>
    <t>PD848</t>
  </si>
  <si>
    <t>Nano-resolution Bottom Pressure</t>
  </si>
  <si>
    <t>BOTPRES_L1</t>
  </si>
  <si>
    <t>The OOI Level 1 Nano-resolution Bottom Pressure (BOTPRES) core data product is produced by the BOTPT instrument class. The data for this core data product is derived directly from the output of an onboard Paroscientific Digiquartz Pressure Transducer (Model 42.4K-265) enabled for nanoresolution pressure measurements through pairing with a Paroscientific Intelligent Interface Board.</t>
  </si>
  <si>
    <t>lily_temp</t>
  </si>
  <si>
    <t>PD849</t>
  </si>
  <si>
    <t>TLTTEMP</t>
  </si>
  <si>
    <t>iris_temp</t>
  </si>
  <si>
    <t>PD850</t>
  </si>
  <si>
    <t>LRTTEMP</t>
  </si>
  <si>
    <t>heat_temp</t>
  </si>
  <si>
    <t>PD851</t>
  </si>
  <si>
    <t>CRTTEMP</t>
  </si>
  <si>
    <t>seafloor_tilt_magnitude</t>
  </si>
  <si>
    <t>PD852</t>
  </si>
  <si>
    <t>Seafloor Tilt Magnitude</t>
  </si>
  <si>
    <t>BOTTILT-TMAG</t>
  </si>
  <si>
    <t>The OOI Level 1 Seafloor High-Resolution Tilt (BOTTILT) core data product is produced by the BOTPT instrument class. The </t>
  </si>
  <si>
    <t>seafloor_tilt_direction</t>
  </si>
  <si>
    <t>PD853</t>
  </si>
  <si>
    <t>Seafloor Tilt Direction</t>
  </si>
  <si>
    <t>BOTTILT-TDIR</t>
  </si>
  <si>
    <t>LC_TEST</t>
  </si>
  <si>
    <t>TEMPWAT_L1</t>
  </si>
  <si>
    <t>PD854</t>
  </si>
  <si>
    <t>function</t>
  </si>
  <si>
    <t>PFID1</t>
  </si>
  <si>
    <t>{'T': 'TEMPWAT_L0'}</t>
  </si>
  <si>
    <t>CONDWAT_L1</t>
  </si>
  <si>
    <t>PD855</t>
  </si>
  <si>
    <t>PFID2</t>
  </si>
  <si>
    <t>{'C':'CONDWAT_L0'}</t>
  </si>
  <si>
    <t>PRESWAT_L1</t>
  </si>
  <si>
    <t>PD856</t>
  </si>
  <si>
    <t>PFID3</t>
  </si>
  <si>
    <t>{'P': 'PRESWAT_L0', 'p_range': 679.34040721}</t>
  </si>
  <si>
    <t>TEMPWAT_L0</t>
  </si>
  <si>
    <t>PD857</t>
  </si>
  <si>
    <t>CONDWAT_L0</t>
  </si>
  <si>
    <t>PD858</t>
  </si>
  <si>
    <t>PRESWAT_L0</t>
  </si>
  <si>
    <t>PD859</t>
  </si>
  <si>
    <t>Instrument Class</t>
  </si>
  <si>
    <t>Instrument Series</t>
  </si>
  <si>
    <t>Function Type</t>
  </si>
  <si>
    <t>Function</t>
  </si>
  <si>
    <t>Owner</t>
  </si>
  <si>
    <t>Args</t>
  </si>
  <si>
    <t>Kwargs</t>
  </si>
  <si>
    <t>Unique Identifier</t>
  </si>
  <si>
    <t>Human readable Unique Identifier
Name + _ + InstCls + _ + InstSer</t>
  </si>
  <si>
    <t>Cannonical Name for the Function</t>
  </si>
  <si>
    <t>NumexprFunction or PythonFunction</t>
  </si>
  <si>
    <t>for NumexprFunction:
A string algorithm containing #'s, operators, and variables.  Variables must be in the associated Parameter Map
for PythonFunction:
The string name of the function contained in Owner</t>
  </si>
  <si>
    <t>ONLY FOR PythonFunction
The package/module that contains the function</t>
  </si>
  <si>
    <t>
The list of arguments to feed into the function.  These must be available keys in the associated Parameter Map.</t>
  </si>
  <si>
    <t>ONLY FOR PythonFunction
A dictionary of keyword arguments to feed into the function
NOT YET SUPPORTED</t>
  </si>
  <si>
    <t>CTDMO</t>
  </si>
  <si>
    <t>NumexprFunction</t>
  </si>
  <si>
    <t>(T / 10000) - 10</t>
  </si>
  <si>
    <t>['T']</t>
  </si>
  <si>
    <t>(C / 100000) - 0.5</t>
  </si>
  <si>
    <t>['C']</t>
  </si>
  <si>
    <t>(P * p_range / (0.85 * 65536)) - (0.05 * p_range)</t>
  </si>
  <si>
    <t>['P', 'p_range']</t>
  </si>
  <si>
    <t>Axis</t>
  </si>
  <si>
    <t>Attributes</t>
  </si>
  <si>
    <t>Index Key</t>
  </si>
  <si>
    <t>Ion Name</t>
  </si>
  <si>
    <t>Standard name</t>
  </si>
  <si>
    <t>OOI Short Name</t>
  </si>
  <si>
    <t>CDM Data Type</t>
  </si>
  <si>
    <t>Variable Reports</t>
  </si>
  <si>
    <t>References List</t>
  </si>
  <si>
    <t>Code Reports</t>
  </si>
  <si>
    <t>THIS SHEET IS NO LONGER USED BY PRELOAD</t>
  </si>
  <si>
    <t>?? Need a definition here ??</t>
  </si>
  <si>
    <t>Please ensure that the fill_value is NOT a valid value for the parameter. For example, 0 is typically a very poor fill_value since it is usually valid (i.e. for temp, lat, lon, pressure, salinity, etc)</t>
  </si>
  <si>
    <t>The CF standard name for this parameter: http://cf-pcmdi.llnl.gov/documents/cf-standard-names/standard-name-table/20/cf-standard-name-table.html</t>
  </si>
  <si>
    <t>OOI documentation long name for L0</t>
  </si>
  <si>
    <t>OOI documentation short name (abbreviation) for L0</t>
  </si>
  <si>
    <t>A human-readable description of the parameter.</t>
  </si>
  <si>
    <t>System internal name of the parameter. By service convention, there are NO two resources with the same name. Calling create with an existing name with override the content of the existing name resource</t>
  </si>
  <si>
    <t>&lt;- New Column for Value Encoding</t>
  </si>
  <si>
    <t>A value used to represent missing or undefined data.</t>
  </si>
  <si>
    <t>Represents the dimension that the param correlates to</t>
  </si>
  <si>
    <t>Label value pairs for additional custom attributes, especially those provided by external providers.</t>
  </si>
  <si>
    <t>(Rename: CF Standard Name)</t>
  </si>
  <si>
    <t>(Rename: CF Long Name) Long Descriptive Name which may for example for labeling plots.</t>
  </si>
  <si>
    <t>To Be Removed</t>
  </si>
  <si>
    <t>To Be Removed, NEW COLUMN-&gt; IOOS::CATEGORY</t>
  </si>
  <si>
    <t>NA (Will be moved)</t>
  </si>
  <si>
    <t>NA (Will be removed)</t>
  </si>
  <si>
    <t>NetCDF::Thredds Data Type (Probably will be removed due to being a derived datatype)</t>
  </si>
  <si>
    <t>float</t>
  </si>
  <si>
    <t>Salinity</t>
  </si>
  <si>
    <t>Time</t>
  </si>
  <si>
    <t>Y</t>
  </si>
  <si>
    <t>X</t>
  </si>
  <si>
    <t>T</t>
  </si>
  <si>
    <t>Port timstamp</t>
  </si>
  <si>
    <t>Driver timestamp</t>
  </si>
  <si>
    <t>Internal timestamp</t>
  </si>
  <si>
    <t>array</t>
  </si>
  <si>
    <t>String</t>
  </si>
  <si>
    <t>positive_Integer</t>
  </si>
  <si>
    <t>int</t>
  </si>
  <si>
    <t>record</t>
  </si>
  <si>
    <t>long</t>
  </si>
  <si>
    <t>utf8 binary string</t>
  </si>
  <si>
    <t>https://confluence.oceanobservatories.org/display/instruments/PARAD+Driver</t>
  </si>
  <si>
    <t>seconds</t>
  </si>
  <si>
    <t>shouldnt work</t>
  </si>
  <si>
    <t>short</t>
  </si>
  <si>
    <t>Pressure global range QC</t>
  </si>
  <si>
    <t>Resistivity X1</t>
  </si>
  <si>
    <t>Resistivity X5</t>
  </si>
  <si>
    <t>Hydrogen/5</t>
  </si>
  <si>
    <t>Hydrogen X1</t>
  </si>
  <si>
    <t>Hydrogen X5</t>
  </si>
  <si>
    <t>Reference Temp Volts</t>
  </si>
  <si>
    <t>Reference Temp Deg C</t>
  </si>
  <si>
    <t>Resistivity Temp Volts</t>
  </si>
  <si>
    <t>Resistivity Temp Deg C</t>
  </si>
  <si>
    <t>Battery Voltage</t>
  </si>
  <si>
    <t>sample number = xxxxxxxx</t>
  </si>
  <si>
    <t>Time (Moored mode MM only) seconds since January 1, 2000 = ssssssss</t>
  </si>
  <si>
    <t>pressure sensor temperature(C) = cccc.ccc</t>
  </si>
  <si>
    <t>parameter_ids</t>
  </si>
  <si>
    <t>parameters</t>
  </si>
  <si>
    <t>temporal_parameter</t>
  </si>
  <si>
    <t>Internal ID</t>
  </si>
  <si>
    <t>Confluence reference</t>
  </si>
  <si>
    <t>Canonical name of the parameter dictionary</t>
  </si>
  <si>
    <t>Parameter Definition IDs</t>
  </si>
  <si>
    <t>THIS COLUMN IS FOR READABILITY ONLY</t>
  </si>
  <si>
    <t>Temporal Domain Parameter Name</t>
  </si>
  <si>
    <t>DICT1</t>
  </si>
  <si>
    <t>PD7,PD10,PD11,PD12,PD16,PD8,PD9,PD2,PD1,PD6,PD3,PD5,PD17</t>
  </si>
  <si>
    <t>DICT2</t>
  </si>
  <si>
    <t>OBSOLETE: use "raw"</t>
  </si>
  <si>
    <t>PD7,PD10,PD11,PD12,PD16,PD8,PD9,PD17,PD26</t>
  </si>
  <si>
    <t>time,port_timestamp,driver_timestamp,internal_timestamp,preferred_timestamp,lat,lon,quality_flag,raw
</t>
  </si>
  <si>
    <t>DICT3</t>
  </si>
  <si>
    <t>PD18,PD19,PD21,PD22,PD20</t>
  </si>
  <si>
    <t>DICT4</t>
  </si>
  <si>
    <t>google_dt</t>
  </si>
  <si>
    <t>PD18,PD23</t>
  </si>
  <si>
    <t>DICT5</t>
  </si>
  <si>
    <t>ISSUE: Needs time param</t>
  </si>
  <si>
    <t>PD18,PD24</t>
  </si>
  <si>
    <t>DICT6</t>
  </si>
  <si>
    <t>sample</t>
  </si>
  <si>
    <t>DICT7</t>
  </si>
  <si>
    <t>PD7,PD12,PD16,PD8,PD9,PD27</t>
  </si>
  <si>
    <t>DICT8</t>
  </si>
  <si>
    <t>PD7,PD10,PD11,PD12,PD16,PD13,PD28,PD14,PD15</t>
  </si>
  <si>
    <t>time,port_timestamp,driver_timestamp,internal_timestamp,preferred_timestamp,serial_num,elapsed_time,counts,checksum</t>
  </si>
  <si>
    <t>DICT9</t>
  </si>
  <si>
    <t>DICT10</t>
  </si>
  <si>
    <t>PD7,PD10,PD11,PD12,PD16,PD61,PD62,PD63,PD64,PD65,PD66,PD67,PD68,PD69,PD70,PD71,PD72</t>
  </si>
  <si>
    <t>time,port_timestamp,driver_timestamp,internal_timestamp,preferred_timestamp,Resistivity5,ResistivityX1,ResistivityX5,Hydrogen5,HydrogenX1,HydrogenX5,EhSensor,RefTempVolts,RefTempDegC,ResistivityTempVolts,ResistivityTempDegC,BatteryVoltage</t>
  </si>
  <si>
    <t>DICT11</t>
  </si>
  <si>
    <t>PD7,PD10,PD11,PD12,PD16,PD73,PD74,PD75,PD2,PD76</t>
  </si>
  <si>
    <t>time,port_timestamp,driver_timestamp,internal_timestamp,preferred_timestamp,sample_number,sample_type,InstTime,pressure,pressure_temp</t>
  </si>
  <si>
    <t>DICT12</t>
  </si>
  <si>
    <t>PD7,PD10,PD11,PD12,PD16,PD77,PD78,PD79,PD80,PD81,PD82,PD83,PD84,PD2,PD85,PD86,PD87,PD88,PD89,PD90,PD91,PD92</t>
  </si>
  <si>
    <t>time,port_timestamp,driver_timestamp,internal_timestamp,preferred_timestamp,timestamp,error,analog1,battery_voltage,sound_speed_analog2,heading,pitch,roll,pressure,status,temperature,velocity_beam1,velocity_beam2,velocity_beam3,amplitude_beam1,amplitude_beam2,amplitude_beam3</t>
  </si>
  <si>
    <t>DICT13</t>
  </si>
  <si>
    <t>PD7,PD10,PD11,PD12,PD16</t>
  </si>
  <si>
    <t>time,port_timestamp,driver_timestamp,internal_timestamp,preferred_timestamp</t>
  </si>
  <si>
    <t>DICT14</t>
  </si>
  <si>
    <t>presf_raw</t>
  </si>
  <si>
    <t>PD7,PD10,PD11,PD12,PD16,PD26</t>
  </si>
  <si>
    <t>time_quantity_float64_seconds_since_1900-01-01,port_timestamp_quantity_float64_seconds_since_1900-01-01,driver_timestamp_quantity_float64_seconds_since_1900-01-01,preferred_timestamp_category_int8_string_int8_1,raw_array_quantity_opaque_1</t>
  </si>
  <si>
    <t>DICT15</t>
  </si>
  <si>
    <t>PD7,PD10,PD11,PD12,PD16,PD93,PD94,PD29,PD742</t>
  </si>
  <si>
    <t>time_quantity_float64_seconds_since_1900-01-01,port_timestamp_quantity_float64_seconds_since_1900-01-01,driver_timestamp_quantity_float64_seconds_since_1900-01-01,internal_timestamp_quantity_float64_seconds_since_1900-01-01,preferred_timestamp_category_int8_string_int8_1,date_time_string_array_quantity_str_1,absolute_pressure_quantity_float32_psi,pressure_temp_quantity_float32_deg_C,temp_quantity_float32_deg_C</t>
  </si>
  <si>
    <t>DICT16</t>
  </si>
  <si>
    <t>PD7,PD10,PD11,PD12,PD16,PD113,PD114,PD93,PD115,PD116,PD117,PD118,PD119,PD120,PD121,PD122,PD123,PD124,PD126,PD127,PD128,PD129,PD130,PD131,PD132,PD133,PD134,PD135,PD136,PD137,PD138,PD139,PD140,PD141,PD142,PD143,PD144,PD156,PD157</t>
  </si>
  <si>
    <t>time_quantity_float64_seconds_since_1900-01-01,port_timestamp_quantity_float64_seconds_since_1900-01-01,driver_timestamp_quantity_float64_seconds_since_1900-01-01,internal_timestamp_quantity_float64_seconds_since_1900-01-01,preferred_timestamp_category_int8_string_int8_1,firmware_version_constant_quantity_str_1,serial_number_constant_quantity_int32_1,date_time_string_array_quantity_str_1,user_info_quantity_str_1,quartz_pressure_sensor_serial_number_constant_quantity_int32_1,pressure_sensor_range_range_quantity_int16_psia,external_temperature_sensor_boolean_int8_1,external_conductivity_sensor_boolean_int8_1,operational_current_quantity_float32_mA,battery_voltage_main_quantity_float32_V,battery_voltage_lithium_quantity_float32_V,last_sample_absolute_press_quantity_float32_psi,last_sample_temp_quantity_float32_deg_C,tide_measurement_interval_quantity_int16_min,tide_measurement_duration_quantity_int16_s,wave_samples_between_tide_measurements_quantity_int16_1,wave_samples_per_burst_quantity_int16_1,wave_samples_scans_per_second_quantity_float32_1,wave_samples_duration_quantity_float32_s,logging_start_time_array_quantity_str_1,logging_stop_time_array_quantity_str_1,tide_samples_per_day_quantity_int16_count,wave_bursts_per_day_quantity_int16_count,memory_endurance_quantity_float32_days,nominal_alkaline_battery_endurance_quantity_float32_days,total_recorded_tide_measurements_quantity_int32_count,total_recorded_wave_bursts_quantity_int32_count,tide_measurements_since_last_start_quantity_int32_count,wave_bursts_since_last_start_quantity_int32_count,tx_tide_samples_boolean_int8_1,tx_wave_burst_boolean_int8_1,tx_wave_stats_boolean_int8_1,device_status_array_quantity_str_1,logging_status_boolean_int8_1</t>
  </si>
  <si>
    <t>DICT17</t>
  </si>
  <si>
    <t>PD7,PD10,PD11,PD12,PD16,PD158,PD159,PD160,PD161,PD162,PD163,PD164,PD165,PD166,PD167,PD168,PD169,PD170,PD171,PD172,PD173,PD174,PD175,PD176,PD177,PD178,PD179,PD180,PD181,PD182,PD183,PD184,PD185,PD186,PD187</t>
  </si>
  <si>
    <t>time_quantity_float64_seconds_since_1900-01-01,port_timestamp_quantity_float64_seconds_since_1900-01-01,driver_timestamp_quantity_float64_seconds_since_1900-01-01,preferred_timestamp_category_int8_string_int8_1,calibration_date_pressure_constant_array_quantity_str_1,press_coeff_pu0_constant_quantity_float32_1,press_coeff_py1_constant_quantity_float32_1,press_coeff_py2_constant_quantity_float32_1,press_coeff_py3_constant_quantity_float32_1,press_coeff_pc1_constant_quantity_float32_1,press_coeff_pc2_constant_quantity_float32_1,press_coeff_pc3_constant_quantity_float32_1,press_coeff_pd1_constant_quantity_float32_1,press_coeff_pd2_constant_quantity_float32_1,press_coeff_pt1_constant_quantity_float32_1,press_coeff_pt2_constant_quantity_float32_1,press_coeff_pt3_constant_quantity_float32_1,press_coeff_pt4_constant_quantity_float32_1,press_coeff_m_constant_quantity_float32_1,press_coeff_b_constant_quantity_float32_1,press_coeff_poffset_constant_quantity_float32_psi,calibration_date_temperature_constant_array_quantity_str_1,temp_coeff_ta0_constant_quantity_float32_1,temp_coeff_ta1_constant_quantity_float32_1,temp_coeff_ta2_constant_quantity_float32_1,temp_coeff_ta3_constant_quantity_float32_1,calibration_date_conductivity_constant_array_quantity_str_1,cond_coeff_cg_constant_quantity_float32_1,cond_coeff_ch_constant_quantity_float32_1,cond_coeff_ci_constant_quantity_float32_1,cond_coeff_cj_constant_quantity_float32_1,cond_coeff_ctcor_constant_quantity_float32_1,cond_coeff_cpcor_constant_quantity_float32_1,cond_coeff_cslope_constant_quantity_float32_1</t>
  </si>
  <si>
    <t>DICT18</t>
  </si>
  <si>
    <t>ctdbp_cdef_raw</t>
  </si>
  <si>
    <t>DICT19</t>
  </si>
  <si>
    <t>PD7,PD10,PD11,PD12,PD16,PD193,PD194,PD195,PD196,PD198</t>
  </si>
  <si>
    <t>time_quantity_float64_seconds_since_1900-01-01, port_timestamp_quantity_float64_seconds_since_1900-01-01, driver_timestamp_quantity_float64_seconds_since_1900-01-01, preferred_timestamp_category_int8_string_int8_1, temperature_quantity_int32_counts, conductivity_quantity_int32_counts, pressure_quantity_int32_counts, pressure_temp_quantity_int32_counts, ctd_time_quantity_int32_s</t>
  </si>
  <si>
    <t>DICT20</t>
  </si>
  <si>
    <t>PD7, PD10, PD11,PD12,PD16,PD113,PD114,PD93,PD121,PD122,PD120,PD199,PD202,PD203,PD204,PD205,PD206,PD207, PD208, PD209, PD210, PD211, PD212, PD117, PD213, PD214, PD215, PD216, PD217, PD218, PD219, PD220, PD221, PD222, PD223, PD224, PD225, PD226, PD227, PD228</t>
  </si>
  <si>
    <t>time_quantity_float64_seconds_since_1900-01-01, port_timestamp_quantity_float64_seconds_since_1900-01-01, driver_timestamp_quantity_float64_seconds_since_1900-01-01, preferred_timestamp_category_int8_string_int8_1, firmware_version_constant_quantity_str_1, serial_number_constant_quantity_int32_1, date_time_string_array_quantity_str_1, battery_voltage_main_quantity_float32_V, battery_voltage_lithium_quantity_float32_V, operational_current_quantity_float32_mA, pump_current_quantity_float32_mA, logging_status_category_int8_string_int8_1, num_samples_quantity_int32_counts, mem_free_quantity_int32_bytes, sample_interval_quantity_int16_s, measurements_per_sample_quantity_int8_counts, pump_mode_category_int8_string_int8_1, delay_before_sampling_quantity_float16_s, delay_after_sampling_quantity_float16_s, tx_real_time_boolean_int8_1, battery_cutoff_quantity_float32_V, pressure_sensor_type_category_int8_string_int8_1, pressure_sensor_range_range_quantity_int16_psi, sbe38_boolean_int8_1, sbe50_boolean_int8_1, wetlabs_boolean_int8_1, optode_boolean_int8_1, gas_tension_device_boolean_int8_1, ext_volt_0_boolean_int8_1, ext_volt_1_boolean_int8_1, ext_volt_2_boolean_int8_1, ext_volt_3_boolean_int8_1, ext_volt_4_boolean_int8_1, ext_volt_5_boolean_int8_1, echo_characters_boolean_int8_1, output_format_category_int8_string_int8_1, output_salinity_boolean_int8_1, output_sound_velocity_boolean_int8_1, serial_sync_mode_boolean_int8_1</t>
  </si>
  <si>
    <t>DICT21</t>
  </si>
  <si>
    <t>PD7, PD10, PD11, PD12, PD16, PD113, PD114, PD93, PD175, PD176, PD177, PD178, PD179, PD229, PD180, PD181, PD182, PD183, PD184, PD186, PD185, PD187, PD230, PD117, PD158, PD231, PD232, PD233, PD234, PD235, PD236, PD237, PD238, PD239, PD240, PD241, PD242, PD174, PD244, PD243, PD246, PD245, PD248, PD247, PD250, PD249, PD252, PD251, PD254, PD253, PD255</t>
  </si>
  <si>
    <t>time_quantity_float64_seconds_since_1900-01-01, port_timestamp_quantity_float64_seconds_since_1900-01-01, driver_timestamp_quantity_float64_seconds_since_1900-01-01, preferred_timestamp_category_int8_string_int8_1, firmware_version_constant_quantity_str_1, serial_number_constant_quantity_int32_1, date_time_string_array_quantity_str_1, calibration_date_temperature_constant_array_quantity_str_1, temp_coeff_ta0_constant_quantity_float32_1, temp_coeff_ta1_constant_quantity_float32_1, temp_coeff_ta2_constant_quantity_float32_1, temp_coeff_ta3_constant_quantity_float32_1, temp_coeff_offset_constant_quantity_float32_1, calibration_date_conductivity_constant_array_quantity_str_1, cond_coeff_cg_constant_quantity_float32_1, cond_coeff_ch_constant_quantity_float32_1, cond_coeff_ci_constant_quantity_float32_1, cond_coeff_cj_constant_quantity_float32_1, cond_coeff_cpcor_constant_quantity_float32_1, cond_coeff_ctcor_constant_quantity_float32_1, cond_coeff_cslope_constant_quantity_float32_1, press_serial_number_constant_quantity_int32_1, pressure_sensor_range_range_quantity_int16_psi, calibration_date_pressure_constant_array_quantity_str_1, press_coeff_pa0_constant_quantity_float32_1, press_coeff_pa1_constant_quantity_float32_1, press_coeff_pa2_constant_quantity_float32_1, press_coeff_ptempa0_constant_quantity_float32_1, press_coeff_ptempa1_constant_quantity_float32_1, press_coeff_ptempa2_constant_quantity_float32_1, press_coeff_ptca0_constant_quantity_float32_1, press_coeff_ptca1_constant_quantity_float32_1, press_coeff_ptca2_constant_quantity_float32_1, press_coeff_ptcb0_constant_quantity_float32_1, press_coeff_ptcb1_constant_quantity_float32_1, press_coeff_ptcb2_constant_quantity_float32_1, press_coeff_poffset_constant_quantity_float32_psi, ext_volt0_offset_constant_quantity_float32_1, ext_volt0_slope_constant_quantity_float32_1, ext_volt1_offset_constant_quantity_float32_1, ext_volt1_slope_constant_quantity_float32_1, ext_volt2_offset_constant_quantity_float32_1, ext_volt2_slope_constant_quantity_float32_1, ext_volt3_offset_constant_quantity_float32_1, ext_volt3_slope_constant_quantity_float32_1, ext_volt4_offset_constant_quantity_float32_1, ext_volt4_slope_constant_quantity_float32_1, ext_volt5_offset_constant_quantity_float32_1, ext_volt5_slope_constant_quantity_float32_1, ext_freq_sf_constant_quantity_float32_1</t>
  </si>
  <si>
    <t>DICT22</t>
  </si>
  <si>
    <t>ctdbp_no_raw</t>
  </si>
  <si>
    <t>DICT23</t>
  </si>
  <si>
    <t>ctdbp_no_sample</t>
  </si>
  <si>
    <t>PD7, PD10, PD11, PD12, PD16, PD193, PD194, PD195, PD196, PD835, PD836, PD197, PD198</t>
  </si>
  <si>
    <t>time_quantity_float64_seconds_since_1900-01-01, port_timestamp_quantity_float64_seconds_since_1900-01-01, driver_timestamp_quantity_float64_seconds_since_1900-01-01, preferred_timestamp_category_int8_string_int8_1, temperature_quantity_int32_counts, conductivity_quantity_int32_counts, pressure_quantity_int32_counts, pressure_temp_quantity_int32_counts, oxygen_quantity_int32_counts, ctd_time_quantity_int32_s</t>
  </si>
  <si>
    <t>DICT24</t>
  </si>
  <si>
    <t>ctdbp_no_hardware</t>
  </si>
  <si>
    <t>PD7, PD10, PD11, PD12, PD16, PD114, PD113, PD293, PD259, PD295, PD261, PD297, PD257, PD258, PD212, PD116</t>
  </si>
  <si>
    <t>time_quantity_float64_seconds_since_1900-01-01, port_timestamp_quantity_float64_seconds_since_1900-01-01, driver_timestamp_quantity_float64_seconds_since_1900-01-01, preferred_timestamp_category_int8_string_int8_1, serial_number_constant_quantity_int32_1, firmware_version_constant_quantity_str_1, firmware_date_array_quantity_str_1, command_set_version_constant_quantity_str_1, pcb_serial_number_constant_array_quantity_str_1, assembly_number_constant_array_quantity_str_1, manufacture_date_constant_array_quantity_str_1, temp_sensor_serial_number_constant_quantity_int32_1, cond_sensor_serial_number_constant_quantity_int32_1, pressure_sensor_type_category_int8_string_int8_1, quartz_pressure_sensor_serial_number_constant_quantity_int32_1</t>
  </si>
  <si>
    <t>DICT25</t>
  </si>
  <si>
    <t>ctdbp_no_calibration_coefficients</t>
  </si>
  <si>
    <t>PD7, PD10, PD11, PD12, PD16, PD113, PD114, PD93, PD257, PD175, PD176, PD177, PD178, PD179, PD229, PD258, PD180, PD181, PD182, PD183, PD184, PD186, PD185, PD187, PD230, PD158, PD163, PD164, PD165, PD166, PD167, PD168, PD169, PD170, PD171, PD256, PD174, PD117, PD244, PD243, PD246, PD245, PD248, PD247, PD250, PD249, PD252, PD251, PD254, PD253, PD255</t>
  </si>
  <si>
    <t>time_quantity_float64_seconds_since_1900-01-01, port_timestamp_quantity_float64_seconds_since_1900-01-01, driver_timestamp_quantity_float64_seconds_since_1900-01-01, preferred_timestamp_category_int8_string_int8_1, firmware_version_constant_quantity_str_1, serial_number_constant_quantity_int32_1, date_time_string_array_quantity_str_1, temp_sensor_serial_number_constant_quantity_int32_1, calibration_date_temperature_constant_array_quantity_str_1, temp_coeff_ta0_constant_quantity_float32_1, temp_coeff_ta1_constant_quantity_float32_1, temp_coeff_ta2_constant_quantity_float32_1, temp_coeff_ta3_constant_quantity_float32_1, temp_coeff_offset_constant_quantity_float32_1, cond_sensor_serial_number_constant_quantity_int32_1, calibration_date_conductivity_constant_array_quantity_str_1, cond_coeff_cg_constant_quantity_float32_1, cond_coeff_ch_constant_quantity_float32_1, cond_coeff_ci_constant_quantity_float32_1, cond_coeff_cj_constant_quantity_float32_1, cond_coeff_cpcor_constant_quantity_float32_1, cond_coeff_ctcor_constant_quantity_float32_1, cond_coeff_cslope_constant_quantity_float32_1, press_serial_number_constant_quantity_int32_1, calibration_date_pressure_constant_array_quantity_str_1, press_coeff_pc1_constant_quantity_float32_1, press_coeff_pc2_constant_quantity_float32_1, press_coeff_pc3_constant_quantity_float32_1, press_coeff_pd1_constant_quantity_float32_1, press_coeff_pd2_constant_quantity_float32_1, press_coeff_pt1_constant_quantity_float32_1, press_coeff_pt2_constant_quantity_float32_1, press_coeff_pt3_constant_quantity_float32_1, press_coeff_pt4_constant_quantity_float32_1, press_coeff_pslope_constant_quantity_float32_1, press_coeff_poffset_constant_quantity_float32_psi, pressure_sensor_range_range_quantity_int16_psi, ext_volt0_offset_constant_quantity_float32_1, ext_volt0_slope_constant_quantity_float32_1, ext_volt1_offset_constant_quantity_float32_1, ext_volt1_slope_constant_quantity_float32_1, ext_volt2_offset_constant_quantity_float32_1, ext_volt2_slope_constant_quantity_float32_1, ext_volt3_offset_constant_quantity_float32_1, ext_volt3_slope_constant_quantity_float32_1, ext_volt4_offset_constant_quantity_float32_1, ext_volt4_slope_constant_quantity_float32_1, ext_volt5_offset_constant_quantity_float32_1, ext_volt5_slope_constant_quantity_float32_1, ext_freq_sf_constant_quantity_float32_1</t>
  </si>
  <si>
    <t>DICT26</t>
  </si>
  <si>
    <t>ctdbp_no_status</t>
  </si>
  <si>
    <t>PD7, PD10, PD11, PD12, PD16, PD114, PD93, PD202, PD263, PD121, PD122, PD120, PD199, PD200, PD201, PD204, PD203, PD264, PD265, PD266</t>
  </si>
  <si>
    <t>time_quantity_float64_seconds_since_1900-01-01, port_timestamp_quantity_float64_seconds_since_1900-01-01, driver_timestamp_quantity_float64_seconds_since_1900-01-01, preferred_timestamp_category_int8_string_int8_1, serial_number_constant_quantity_int32_1, date_time_string_array_quantity_str_1, logging_status_category_int8_string_int8_1, num_events_quantity_int32_counts, battery_voltage_main_quantity_float32_V, battery_voltage_lithium_quantity_float32_V, operational_current_quantity_float32_mA, pump_current_quantity_float32_mA, serial_current_quantity_float32_mA, mem_free_quantity_int32_bytes, num_samples_quantity_int32_counts, samples_free_quantity_int32_counts, sample_length_quantity_int32_bytes, headers_quantity_int32_counts</t>
  </si>
  <si>
    <t>DICT27</t>
  </si>
  <si>
    <t>ctdbp_no_configuration</t>
  </si>
  <si>
    <t>PD7, PD10, PD11, PD12, PD16, PD114, PD205, PD206, PD260, PD207, PD208, PD209, PD210, PD211, PD218, PD219, PD220, PD221, PD222, PD223, PD213, PD214, PD215, PD216, PD217, PD224, PD267, PD225, PD226, PD227, PD262, PD228</t>
  </si>
  <si>
    <t>time_quantity_float64_seconds_since_1900-01-01, port_timestamp_quantity_float64_seconds_since_1900-01-01, driver_timestamp_quantity_float64_seconds_since_1900-01-01, preferred_timestamp_category_int8_string_int8_1, serial_number_constant_quantity_int32_1, sample_interval_quantity_int16_s, measurements_per_sample_quantity_int8_counts, paros_integration_quantity_float32_s, pump_mode_category_int8_string_int8_1, delay_before_sampling_quantity_float16_s, delay_after_sampling_quantity_float16_s, tx_real_time_boolean_int8_1, battery_cutoff_quantity_float32_V, ext_volt_0_boolean_int8_1, ext_volt_1_boolean_int8_1, ext_volt_2_boolean_int8_1, ext_volt_3_boolean_int8_1, ext_volt_4_boolean_int8_1, ext_volt_5_boolean_int8_1, sbe38_boolean_int8_1, sbe50_boolean_int8_1, wetlabs_boolean_int8_1, optode_boolean_int8_1, gas_tension_device_boolean_int8_1, echo_characters_boolean_int8_1, output_executed_tag_boolean_int8_1, output_format_category_int8_string_int8_1, output_salinity_boolean_int8_1, output_sound_velocity_boolean_int8_1, output_sigmat_boolean_int8_1, serial_sync_mode_boolean_int8_1</t>
  </si>
  <si>
    <t>DICT28</t>
  </si>
  <si>
    <t>parad_sa_sample</t>
  </si>
  <si>
    <t>PD7, PD10, PD11, PD12, PD16, PD114, PD28, PD188, PD15</t>
  </si>
  <si>
    <t>time_quantity_float64_seconds_since_1900-01-01, port_timestamp_quantity_float64_seconds_since_1900-01-01, driver_timestamp_quantity_float64_seconds_since_1900-01-01, preferred_timestamp_category_int8_string_int8_1</t>
  </si>
  <si>
    <t>DICT29</t>
  </si>
  <si>
    <t>parad_sa_raw</t>
  </si>
  <si>
    <t>DICT30</t>
  </si>
  <si>
    <t>prest_raw</t>
  </si>
  <si>
    <t>DICT31</t>
  </si>
  <si>
    <t>PD7,PD10,PD11,PD12,PD16,PD73,PD74,PD93,PD94,PD29</t>
  </si>
  <si>
    <t>time_quantity_float64_seconds_since_1900-01-01,port_timestamp_quantity_float64_seconds_since_1900-01-01,driver_timestamp_quantity_float64_seconds_since_1900-01-01,internal_timestamp_quantity_float64_seconds_since_1900-01-01,preferred_timestamp_category_int8_string_int8_1,sample_number_quantity_int32_count,sample_type_array_quantity_string_1,date_time_string_array_quantity_str_1,absolute_pressure_quantity_float32_psi,pressure_temp_quantity_float32_deg_C</t>
  </si>
  <si>
    <t>DICT32</t>
  </si>
  <si>
    <t>PD7,PD10,PD11,PD12,PD16,PD268,PD269,PD73,PD74,PD93,PD271,PD272,PD273</t>
  </si>
  <si>
    <t>time_quantity_float64_seconds_since_1900-01-01,port_timestamp_quantity_float64_seconds_since_1900-01-01,driver_timestamp_quantity_float64_seconds_since_1900-01-01,internal_timestamp_quantity_float64_seconds_since_1900-01-01,preferred_timestamp_category_int8_string_int8_1,set_timeout_quantity_int32_msec,set_timeout_max_quantity_int32_msec,set_timeout_max_quantity_int32_msec,sample_number_quantity_int32_count,sample_type_array_quantity_str_1,date_time_string_array_quantity_str_1,reference_oscillator_freq_quantity_float32_Hz,pcb_thermistor_value_quantity_int32_count,reference_error_quantity_float32_ppm</t>
  </si>
  <si>
    <t>DICT33</t>
  </si>
  <si>
    <t>PD7,PD10,PD11,PD12,PD16,PD274,PD114,PD275,PD276,PD277,PD278,PD279,PD280,PD158,PD159,PD160,PD161,PD162,PD163,PD164,PD165,PD166,PD167,PD168,PD169,PD170,PD171,PD174,PD281,PD282,PD283,PD284,PD285,PD286</t>
  </si>
  <si>
    <t>time_quantity_float64_seconds_since_1900-01-01,port_timestamp_quantity_float64_seconds_since_1900-01-01,driver_timestamp_quantity_float64_seconds_since_1900-01-01,preferred_timestamp_category_int8_string_int8_1,device_type_constant_array_quantity_str_1,serial_number_constant_quantity_int32_1,calibration_date_acq_crystal_constant_array_quantity_str_1,acq_crystal_coeff_fra0_constant_quantity_float32_1,acq_crystal_coeff_fra1_constant_quantity_float32_1,acq_crystal_coeff_fra2_constant_quantity_float32_1,acq_crystal_coeff_fra3_constant_quantity_float32_1,pressure_sensor_serial_number_constant_quantity_int32_1,calibration_date_pressure_constant_array_quantity_str_1,press_coeff_pu0_constant_quantity_float32_1,press_coeff_py1_constant_quantity_float32_1,press_coeff_py2_constant_quantity_float32_1,press_coeff_py3_constant_quantity_float32_1,press_coeff_pc1_constant_quantity_float32_1,press_coeff_pc2_constant_quantity_float32_1,press_coeff_pc3_constant_quantity_float32_1,press_coeff_pd1_constant_quantity_float32_1,press_coeff_pd2_constant_quantity_float32_1,press_coeff_pt1_constant_quantity_float32_1,press_coeff_pt2_constant_quantity_float32_1,press_coeff_pt3_constant_quantity_float32_1,press_coeff_pt4_constant_quantity_float32_1,press_coeff_poffset_constant_quantity_float32_psi,pressure_sensor_range_range_quantity_int32_psi,battery_type_category_int8_string_int8_1,baud_rate_quantity_int32_Bd,enable_alerts_boolean_int8_1,upload_type_category_int8_string_int8_1,sample_period_quantity_int32_s</t>
  </si>
  <si>
    <t>DICT34</t>
  </si>
  <si>
    <t>PD7,PD10,PD11,PD12,PD16,PD274,PD287,PD114,PD93,PD288,PD121,PD73,PD289,PD290</t>
  </si>
  <si>
    <t>time_quantity_float64_seconds_since_1900-01-01,port_timestamp_quantity_float64_seconds_since_1900-01-01,driver_timestamp_quantity_float64_seconds_since_1900-01-01,internal_timestamp_quantity_float64_seconds_since_1900-01-01,preferred_timestamp_category_int8_string_int8_1,device_type_constant_array_quantity_str_1,version_constant_array_quantity_str_1,serial_number_constant_quantity_int32_1,date_time_string_array_quantity_str_1,event_count_quantity_int32_count,battery_voltage_main_quantity_float32_V,sample_number_quantity_int32_count,bytes_used_quantity_int32_1,bytes_free_quantity_int32_1</t>
  </si>
  <si>
    <t>DICT35</t>
  </si>
  <si>
    <t>PD7,PD10,PD11,PD16,PD274,PD114,PD299,PD300,PD301,PD302,PD303,PD304,PD305,PD306,PD307,PD308,PD309</t>
  </si>
  <si>
    <t>time_quantity_float64_seconds_since_1900-01-01,port_timestamp_quantity_float64_seconds_since_1900-01-01,driver_timestamp_quantity_float64_seconds_since_1900-01-01,preferred_timestamp_category_int8_string_int8_1,device_type_constant_array_quantity_str_1,serial_number_constant_quantity_int32_1,power_on_reset_quantity_int32_1,power_on_reset_quantity_int32_1,power_fail_reset_quantity_int32_1,watchdog_reset_quantity_int32_1,serial_byte_error_quantity_int32_1,command_buffer_overflow_quantity_int32_1,serial_receive_overflow_quantity_int32_1,low_battery_quantity_int32_1,out_of_memory_quantity_int32_1,signal_error_quantity_int32_1,error_10_quantity_int32_1,error_12_quantity_int32_1</t>
  </si>
  <si>
    <t>DICT36</t>
  </si>
  <si>
    <t>PD7,PD10,PD11,PD16,PD274,PD114,PD291,PD113,PD293,PD294,PD295,PD296,PD297</t>
  </si>
  <si>
    <t>time_quantity_float64_seconds_since_1900-01-01,port_timestamp_quantity_float64_seconds_since_1900-01-01,driver_timestamp_quantity_float64_seconds_since_1900-01-01,preferred_timestamp_category_int8_string_int8_1,device_type_constant_array_quantity_str_1,serial_number_constant_quantity_int32_1,manufacturer_constant_array_quantity_str_1,firmware_version_constant_array_quantity_str_1,firmware_date_constant_array_quantity_str_1,hardware_version_constant_array_quantity_str_1,pcb_serial_number_constant_array_quantity_str_1,pcb_type_constant_array_quantity_str_1,manufacture_date_constant_array_quantity_str_1</t>
  </si>
  <si>
    <t>DICT37</t>
  </si>
  <si>
    <t>nutnr_b_raw</t>
  </si>
  <si>
    <t>PD7,PD10,PD11,PD16,PD26</t>
  </si>
  <si>
    <t>DICT38</t>
  </si>
  <si>
    <t>nutnr_b_sample</t>
  </si>
  <si>
    <t>PD7,PD10,PD11,PD12,PD16,PD310,PD312,PD313,PD314,PD315,PD316,PD317,PD318,PD319,PD320,PD321,PD322,PD323,PD324,PD325,PD326,PD327,PD328,PD329,PD330,PD331,PD332,PD333</t>
  </si>
  <si>
    <t>time_quantity_float64_seconds_since_1900-01-01,port_timestamp_quantity_float64_seconds_since_1900-01-01,driver_timestamp_quantity_float64_seconds_since_1900-01-01,internal_timestamp_quantity_float64_seconds_since_1900-01-01,preferred_timestamp_category_int8_string_int8_1,frame_header_array_quantity_str_1,frame_type_array_quantity_str_1,serial_number_constant_array_quantity_str_1,date_of_sample_quantity_int16_1,time_of_sample_quantity_float64_h,nitrate_concentration_quantity_float32_uMol_L_1,aux_fitting_1_quantity_float32_1,aux_fitting_2_quantity_float32_1,aux_fitting_3_quantity_float32_1,rms_error_quantity_float32_uMol_L_1,temp_interior_quantity_float32_deg_C,temp_spectrometer_quantity_float32_deg_C,temp_lamp_quantity_float32_deg_C,lamp_time_quantity_float32_s,humidity_quantity_float32_%,voltage_lamp_quantity_float32_V,voltage_analog_quantity_float32_V,voltage_main_quantity_float32_V,ref_channel_average_quantity_float32_counts,ref_channel_variance_quantity_float32_1,sea_water_dark_quantity_float32_counts,spec_channel_average_quantity_float32_counts,spectral_channels_array_quantity_uint16_counts,checksum_quantity_uint8_1</t>
  </si>
  <si>
    <t>DICT39</t>
  </si>
  <si>
    <t>nutnr_b_status</t>
  </si>
  <si>
    <t>PD7,PD10,PD11,PD16,PD334,PD335,PD336,PD337,PD338,PD339,PD340,PD113,PD293,PD343,PD114,PD345,PD346,PD347,PD327,PD320,PD321,PD322,PD348,PD349,PD350,PD351,PD352</t>
  </si>
  <si>
    <t>time_quantity_float64_seconds_since_1900-01-01,port_timestamp_quantity_float64_seconds_since_1900-01-01,driver_timestamp_quantity_float64_seconds_since_1900-01-01,preferred_timestamp_category_int8_string_int8_1,startup_time_quantity_int32_s,persistor_cf_card_array_quantity_str_1,persistor_bios_array_quantity_str_1,persistor_picodos_version_array_quantity_str_1,persistor_picodos_bytes_used_quantity_int32_bytes,cf_card_size_quantity_int32_bytes,cf_card_free_quantity_int32_bytes,firmware_version_array_quantity_str_1,firmware_date_array_quantity_str_1,previous_shutdown_code_array_quantity_str_1,serial_number_quantity_int32_1,operating_mode_array_quantity_str_1,use_shutter_darks_bool_int8_1,lamp_time_quantity_int32_s,voltage_main_quantity_float32_V,temp_interior_quantity_float32_deg_C,temp_spectrometer_quantity_float32_deg_C,temp_lamp_quantity_float32_deg_C,spec_on_time_quantity_int32_s,spec_powered_time_quantity_int32_s,lamp_on_time_quantity_int32_s,lamp_powered_time_quantity_int32_s,data_log_file_array_quantity_str_1</t>
  </si>
  <si>
    <t>DICT40</t>
  </si>
  <si>
    <t>pco2w_b_raw</t>
  </si>
  <si>
    <t>DICT41</t>
  </si>
  <si>
    <t>pco2w_b_control_record</t>
  </si>
  <si>
    <t>PD7,PD10,PD11,PD12,PD16,PD353,PD354,PD355,PD356,PD333</t>
  </si>
  <si>
    <t>time_quantity_float64_seconds_since_1900-01-01,port_timestamp_quantity_float64_seconds_since_1900-01-01,driver_timestamp_quantity_float64_seconds_since_1900-01-01,internal_timestamp_quantity_float64_seconds_since_1900-01-01,preferred_timestamp_category_int8_string_int8_1,unique_id_quantity_uint8_1,record_length_quantity_uint8_1,record_type_quantity_uint8_1,record_time_quantity_int32_s,checksum_quantity_uint8_1</t>
  </si>
  <si>
    <t>DICT42</t>
  </si>
  <si>
    <t>pco2w_b_data_record</t>
  </si>
  <si>
    <t>PD7,PD10,PD11,PD12,PD16,PD353,PD354,PD355,PD356,PD357,PD358,PD359,PD333</t>
  </si>
  <si>
    <t>time_quantity_float64_seconds_since_1900-01-01,port_timestamp_quantity_float64_seconds_since_1900-01-01,driver_timestamp_quantity_float64_seconds_since_1900-01-01,internal_timestamp_quantity_float64_seconds_since_1900-01-01,preferred_timestamp_category_int8_string_int8_1,unique_id_quantity_uint8_1,record_length_quantity_uint8_1,record_type_quantity_uint8_1,record_time_quantity_int32_s,light_measurements_array_quantity_int16_counts,voltage_battery_quantity_int16_counts,thermistor_raw_quantity_int16_counts,checksum_quantity_uint8_1</t>
  </si>
  <si>
    <t>DICT43</t>
  </si>
  <si>
    <t>pco2w_b_immediate_status</t>
  </si>
  <si>
    <t>PD7,PD10,PD11,PD16,PD360,PD361,PD362,PD363,PD364</t>
  </si>
  <si>
    <t>time_quantity_float64_seconds_since_1900-01-01,port_timestamp_quantity_float64_seconds_since_1900-01-01,driver_timestamp_quantity_float64_seconds_since_1900-01-01,preferred_timestamp_category_int8_string_int8_1,pump_on_boolean_int8_1,valve_on_boolean_int8_1,external_power_on_boolean_int8_1,debug_led_boolean_int8_1,debug_echo_boolean_int8_1</t>
  </si>
  <si>
    <t>DICT44</t>
  </si>
  <si>
    <t>pco2w_b_regular_status</t>
  </si>
  <si>
    <t>PD7,PD10,PD11,PD12,PD16,PD365,PD366,PD367,PD368,PD369,PD370,PD371,PD372,PD373,PD374,PD375,PD376,PD377,PD378,PD379</t>
  </si>
  <si>
    <t>time_quantity_float64_seconds_since_1900-01-01,port_timestamp_quantity_float64_seconds_since_1900-01-01,driver_timestamp_quantity_float64_seconds_since_1900-01-01,internal_timestamp_quantity_float64_seconds_since_1900-01-01,preferred_timestamp_category_int8_string_int8_1,elapsed_time_config_quantity_int32_s,clock_active_boolean_int8_1,recording_active_boolean_int8_1,record_end_on_time_boolean_int8_1,record_memory_full_boolean_int8_1,record_end_on_error_boolean_int8_1,data_download_ok_boolean_int8_1,flash_memory_open_boolean_int8_1,battery_error_fatal_boolean_int8_1,battery_low_measurement_boolean_int8_1,battery_low_blank_boolean_int8_1,battery_low_external_boolean_int8_1,external_device_fault_quantity_int8_1,flash_erased_boolean_int8_1,power_on_invalid_boolean_int8_1</t>
  </si>
  <si>
    <t>DICT45</t>
  </si>
  <si>
    <t>pco2w_b_configuration</t>
  </si>
  <si>
    <t>PD7,PD10,PD11,PD12,PD16,PD380,PD381,PD382,PD383,PD384,PD385,PD386,PD387,PD388,PD389,PD390,PD391,PD392,PD393,PD394,PD395,PD396,PD397,PD398,PD399,PD400,PD401,PD402,PD403,PD404,PD405,PD406,PD407,PD408,PD409,PD410,PD411,PD412,PD413,PD414,PD415,PD416,PD417,PD418,PD419,PD420</t>
  </si>
  <si>
    <t>time_quantity_float64_seconds_since_1900-01-01,port_timestamp_quantity_float64_seconds_since_1900-01-01,driver_timestamp_quantity_float64_seconds_since_1900-01-01,internal_timestamp_quantity_float64_seconds_since_1900-01-01,preferred_timestamp_category_int8_string_int8_1,launch_time_quantity_int32_s,start_time_offset_quantity_int32_s_,recording_time_quantity_int32_s,pmi_sample_schedule_boolean_int8_1,sami_sample_schedule_boolean_int8_1,slot1_follows_sami_sample_boolean_int8_1,slot1_independent_schedule_boolean_int8_1,slot2_follows_sami_sample_boolean_int8_1,slot2_independent_schedule_boolean_int8_1,slot3_follows_sami_sample_boolean_int8_1,slot3_independent_schedule_boolean_int8_1,timer_interval_sami_quantity_int32_s,driver_id_sami_quantity_int8_1,parameter_pointer_sami_quantity_int8_1,timer_interval_device1_quantity_int32_s,driver_id_device1_quantity_int8_1,parameter_pointer_device1_quantity_int8_1,timer_interval_device2_quantity_int32_s,driver_id_device2_quantity_int8_1,parameter_pointer_device2_quantity_int8_1,timer_interval_device3_quantity_int32_s,driver_id_device3_quantity_int8_1,parameter_pointer_device3_quantity_int8_1,timer_interval_prestart_quantity_int32_s,driver_id_prestart_quantity_int8_1,parameter_pointer_prestart_quantity_int8_1,use_baud_rate_9600_boolean_int8_1,send_record_type_early_boolean_int8_1,send_live_records_boolean_int8_1,extend_global_config_boolean_int8_1,pump_pulse_quantity_uint8_s,pump_on_to_measure_quantity_uint8_s,samples_per_measure_quantity_uint8_counts,cycles_between_blanks_quantity_uint8_counts,num_reagent_cycles_quantity_uint8_counts,num_blank_cycles_quantity_uint8_counts,flush_pump_interval_quantity_uint8_s,blank_flush_on_start_boolean_int8_1,pump_pulse_post_measure_boolean_int8_1,num_extra_pump_cycles_quantity_uint8_counts,cycle_interval_quantity_uint8_s</t>
  </si>
  <si>
    <t>DICT46</t>
  </si>
  <si>
    <t>trhph_raw</t>
  </si>
  <si>
    <t>PD7, PD10, PD11, PD12, PD16, PD26</t>
  </si>
  <si>
    <t>DICT47</t>
  </si>
  <si>
    <t>trhph_sample</t>
  </si>
  <si>
    <t>PD7, PD10, PD11, PD12, PD16, PD421, PD422, PD423, PD424, PD425, PD426, PD427, PD428, PD429, PD430, PD431, PD432</t>
  </si>
  <si>
    <t>time_quantity_float64_seconds_since_1900-01-01, port_timestamp_quantity_float64_seconds_since_1900-01-01, driver_timestamp_quantity_float64_seconds_since_1900-01-01, preferred_timestamp_category_int8_string_int8_1, resistivity_5_quantity_float32_V, resistivity_x1_quantity_float32_V, resistivity_x5_quantity_float32_V, hydrogen_5_quantity_float32_V, hydrogen_x1_quantity_float32_V, hydrogen_x5_quantity_float32_V, eh_sensor_quantity_float32_V, ref_temp_volts_quantity_float32_V, ref_temp_degc_quantity_float32_deg_C, resistivity_temp_volts_quantity_float32_V, resistivity_temp_degc_quantity_float32_deg_C, battery_voltage_quantity_float32_V</t>
  </si>
  <si>
    <t>DICT48</t>
  </si>
  <si>
    <t>velpt_raw</t>
  </si>
  <si>
    <t>DICT49</t>
  </si>
  <si>
    <t>velpt_hardware_configuration</t>
  </si>
  <si>
    <t>PD7,PD10,PD11,PD16,PD461,PD462,PD463,PD464,PD465,PD466,PD467,PD468,PD113</t>
  </si>
  <si>
    <t>time_quantity_float64_seconds_since_1900-01-01,port_timestamp_quantity_float64_seconds_since_1900-01-01,driver_timestamp_quantity_float64_seconds_since_1900-01-01,preferred_timestamp_category_int8_string_int8_1,instrmt_type_serial_number_array_quantity_string_1,recorder_installed_boolean_int8_1,compass_installed_boolean_int8_1,board_frequency_quantity_int16_kHz,pic_version_quantity_int16_1,hardware_revision_quantity_int16_1,recorder_size_quantity_int16_bytes,velocity_range_category_int8_string_int8_1,firmware_version_array_quantity_string_1</t>
  </si>
  <si>
    <t>DICT50</t>
  </si>
  <si>
    <t>velpt_head_configuration</t>
  </si>
  <si>
    <t>PD7,PD10,PD11,PD16,PD470,PD471,PD472,PD473,PD474,PD475,PD476,PD477,PD478</t>
  </si>
  <si>
    <t>time_quantity_float64_seconds_since_1900-01-01,port_timestamp_quantity_float64_seconds_since_1900-01-01,driver_timestamp_quantity_float64_seconds_since_1900-01-01,preferred_timestamp_category_int8_string_int8_1,pressure_sensor_boolean_int8_1,magnetometer_sensor_boolean_int8_1,tilt_sensor_boolean_int8_1,tilt_sensor_mounting_category_int8_string_int8_1,head_frequency_quantity_int16_kHz,head_type_quantity_string_1,head_serial_number_quantity_string_1,system_data_quantity_string_1,number_beams_quantity_int16_1</t>
  </si>
  <si>
    <t>DICT51</t>
  </si>
  <si>
    <t>velpt_user_configuration</t>
  </si>
  <si>
    <t>PD7,PD10,PD11,PD16,PD479,PD480,PD481,PD482,PD483,PD484,PD485,PD478,PD487,PD488,PD489,PD490,PD491,PD492,PD493,PD494,PD495,PD496,PD497,PD498,PD499,PD500,PD501,PD502,PD503,PD504,PD505,PD506,PD507,PD508,PD509,PD510,PD511,PD512,PD513,PD514,PD515,PD516,PD517,PD518,PD519,PD520,PD521,PD522,PD523,PD525,PD526,PD527,PD528,PD529,PD530,PD531,PD532,PD533,PD534</t>
  </si>
  <si>
    <t>time_quantity_float64_seconds_since_1900-01-01,port_timestamp_quantity_float64_seconds_since_1900-01-01,driver_timestamp_quantity_float64_seconds_since_1900-01-01,preferred_timestamp_category_int8_string_int8_1,transmit_pulse_length_quantity_int16_counts,blanking_distance_quantity_int16_counts,receive_length_quantity_int16_counts,time_between_pings_quantity_int16_counts,time_between_bursts_quantity_int16_counts,number_pings_quantity_int16_1,average_interval_quantity_int16_sec,number_beams_quantity_int16_1,profile_type_category_int8_string_int8_1,mode_type_quantity_int8_1,power_level_tcm1_quantity_int8_1,power_level_tcm2_quantity_int8_1,sync_out_position_quantity_int8_1,sample_on_sync_quantity_int8_1,start_on_sync_quantity_int8_1,power_level_pcr1_quantity_int8_1,power_level_pcr2_quantity_int8_1,compass_update_rate_quantity_int16_Hz,coordinate_system_quantity_int8_1,number_cells_quantity_int16_1,cell_size_quantity_int16_m,measurement_interval_quantity_int16_sec,deployment_name_array_quantity_string_1,wrap_moder_quantity_int16_1,deployment_start_time_quantity_int8_1,diagnostics_interval_quantity_int32_sec,use_specified_sound_speed_boolean_int8_1,diagnostics_mode_enable_boolean_int8_1,analog_output_enable_boolean_int8_1,output_format_quantity_int8_1,scaling_quantity_int8_1,serial_output_enable_boolean_int8_1,stage_enable_boolean_int8_1,analog_power_output_boolean_int8_1,sound_speed_adjust_factor_quantity_int16_m_s_1,number_diagnostics_samples_quantity_int16_1,number_beams_per_cell_quantity_int16_1,number_pings_diagnostic_quantity_int16_1,use_dsp_filter_boolean_int8_1,filter_data_output_quantity_int8_1,analog_input_address_quantity_int16_1,software_version_quantity_int16_1,velocity_adjustment_factor_quantity_int16_1,file_comments_array_quantity_string_1,wave_data_rate_quantity_int8_Hz,wave_cell_position_quantity_int8_1,dynamic_position_type_quantity_int8_1,precent_wave_cell_position_quantity_int16_1,wave_transmit_pulse_quantity_int16_1,fixed_wave_blanking_distance_quantity_int16_counts,wave_measurement_cell_size_quantity_int16_m,number_diagnostics_per_wave_quantity_int16_1,number_samples_per_burst_quantity_int16_1,analog_scale_factor_quantity_int16_1,correlation_threshold_quantity_int16_1,transmit_pulse_length_quantity_int16_counts,filter_constants_quantity_int16_1</t>
  </si>
  <si>
    <t>DICT52</t>
  </si>
  <si>
    <t>velpt_velocity_data</t>
  </si>
  <si>
    <t>PD7,PD10,PD11,PD12,PD16,PD93,PD433,PD434,PD432,PD435,PD436,PD437,PD438,PD2,PD439,PD440,PD441,PD442,PD443,PD444,PD445,PD446</t>
  </si>
  <si>
    <t>time_quantity_float64_seconds_since_1900-01-01,port_timestamp_quantity_float64_seconds_since_1900-01-01,driver_timestamp_quantity_float64_seconds_since_1900-01-01,internal_timestamp_quantity_float64_seconds_since_1900-01-01,preferred_timestamp_category_int8_string_int8_1,date_time_string_array_quantity_str_1,error_code_quantity_int16_1,analog1_quantity_int16_1,battery_voltage_quantity_float32_V,sound_speed_analog2_quantity_float32_m_s_1,heading_quantity_float32_degrees,pitch_quantity_float32_degrees,roll_quantity_float32_degrees,pressure_quantity_float32_dbar,status_quantity_int8_1,temperature_quantity_float32_degC,velocity_beam1_quantity_float32_mm_s_1,velocity_beam2_quantity_float32_mm_s_1,velocity_beam3_quantity_float32_mm_s_1,amplitude_beam1_quantity_int16_counts,amplitude_beam2_quantity_int16_counts,amplitude_beam3_quantity_int16_counts</t>
  </si>
  <si>
    <t>DICT53</t>
  </si>
  <si>
    <t>velpt_diagostics_header</t>
  </si>
  <si>
    <t>PD7,PD10,PD11,PD16,PD447,PD448,PD449,PD450,PD451,PD452,PD453,PD454,PD455,PD456,PD457,PD458,PD459,PD460</t>
  </si>
  <si>
    <t>time_quantity_float64_seconds_since_1900-01-01,port_timestamp_quantity_float64_seconds_since_1900-01-01,driver_timestamp_quantity_float64_seconds_since_1900-01-01,preferred_timestamp_category_int8_string_int8_1,records_to_follow_quantity_int16_1,cell_number_diagnostics_quantity_int16_1,noise_amplitude_beam1_quantity_int8_counts,noise_amplitude_beam2_quantity_int8_counts,noise_amplitude_beam3_quantity_int8_counts,noise_amplitude_beam4_quantity_int8_counts,processing_magnitude_beam1_quantity_int16_1,processing_magnitude_beam2_quantity_int16_1,processing_magnitude_beam3_quantity_int16_1,processing_magnitude_beam4_quantity_int16_1,distance_beam1_quantity_int16_1,distance_beam2_quantity_int16_1,distance_beam3_quantity_int16_1,distance_beam4_quantity_int16_1</t>
  </si>
  <si>
    <t>DICT54</t>
  </si>
  <si>
    <t>velpt_diagnostics_data</t>
  </si>
  <si>
    <t>DICT55</t>
  </si>
  <si>
    <t>vel3d_cd_raw</t>
  </si>
  <si>
    <t>DICT56</t>
  </si>
  <si>
    <t>vel3d_cd_hardware_configuration</t>
  </si>
  <si>
    <t>DICT57</t>
  </si>
  <si>
    <t>vel3d_cd_head_configuration</t>
  </si>
  <si>
    <t>DICT58</t>
  </si>
  <si>
    <t>vel3d_cd_user_configuration</t>
  </si>
  <si>
    <t>PD7,PD10,PD11,PD16,PD479,PD480,PD481,PD482,PD483,PD484,PD485,PD478,PD487,PD488,PD489,PD490,PD491,PD492,PD493,PD494,PD495,PD496,PD497,PD498,PD499,PD500,PD501,PD502,PD503,PD504,PD505,PD506,PD507,PD508,PD509,PD510,PD511,PD512,PD513,PD514,PD515,PD516,PD517,PD518,PD519,PD520,PD521,PD522,PD523,PD526,PD525,PD527,PD528,PD529,PD530,PD531,PD532,PD533,PD534</t>
  </si>
  <si>
    <t>DICT59</t>
  </si>
  <si>
    <t>luke_test</t>
  </si>
  <si>
    <t>PD7,PD6,PD26</t>
  </si>
  <si>
    <t>DICT60</t>
  </si>
  <si>
    <t>optaa_raw</t>
  </si>
  <si>
    <t>DICT61</t>
  </si>
  <si>
    <t>optaa_sample</t>
  </si>
  <si>
    <t>PD7,PD10,PD11,PD12,PD16,PD583,PD584,PD585,PD114,PD586,PD587,PD588,PD589,PD590,PD591,PD592,PD593,PD594,PD595,PD596,PD597,PD598</t>
  </si>
  <si>
    <t>DICT62</t>
  </si>
  <si>
    <t>optaa_status</t>
  </si>
  <si>
    <t>PD7,PD10,PD11,PD12,PD16,PD599,PD293,PD600,PD601,PD603</t>
  </si>
  <si>
    <t>DICT63</t>
  </si>
  <si>
    <t>tmpsf_raw</t>
  </si>
  <si>
    <t>DICT64</t>
  </si>
  <si>
    <t>tmpsf_sample</t>
  </si>
  <si>
    <t>PD7,PD10,PD11,PD12,PD16,PD93,PD603,PD432</t>
  </si>
  <si>
    <t>time_quantity_float64_seconds_since_1900-01-01, port_timestamp_quantity_float64_seconds_since_1900-01-01, driver_timestamp_quantity_float64_seconds_since_1900-01-01, preferred_timestamp_category_int8_string_int8_1, date_time_string_array_quantity_str_1, temperature_array_quantity_float32_degC, battery_voltage_quantity_float32_V</t>
  </si>
  <si>
    <t>DICT65</t>
  </si>
  <si>
    <t>tmpsf_engineering</t>
  </si>
  <si>
    <t>PD7,PD10,PD11,PD12,PD16,PD604,PD432</t>
  </si>
  <si>
    <t>time_quantity_float64_seconds_since_1900-01-01, port_timestamp_quantity_float64_seconds_since_1900-01-01, driver_timestamp_quantity_float64_seconds_since_1900-01-01, preferred_timestamp_category_int8_string_int8_1, tmpsf_cal_coeffs_array_quantity_float32_1, battery_voltage_quantity_float32_V</t>
  </si>
  <si>
    <t>OBSOLETE</t>
  </si>
  <si>
    <t>DICT66</t>
  </si>
  <si>
    <t>DUPLICATE!</t>
  </si>
  <si>
    <t>PD7,PD10,PD11,PD12,PD16,PD2,PD29,PD6,PD1,PD3</t>
  </si>
  <si>
    <t>time,port_timestamp,driver_timestamp,internal_timestamp,preferred_timestamp,pressure,pressure_temp,temp,conductivity,salinity</t>
  </si>
  <si>
    <t>DUPLICATE</t>
  </si>
  <si>
    <t>DICT67</t>
  </si>
  <si>
    <t>vel3d_jb_sample</t>
  </si>
  <si>
    <t>PD7, PD10, PD11, PD12, PD16, PD93, PD535, PD536, PD537, PD538, PD539, PD540, PD541, PD440, PD542, PD543, PD437, PD438</t>
  </si>
  <si>
    <t>DICT68</t>
  </si>
  <si>
    <t>vel3d_jb_engineering</t>
  </si>
  <si>
    <t>PD7, PD10, PD11, PD12, PD16, PD733, PD734, PD735, PD736, PD737, PD738, PD739, PD740, PD741</t>
  </si>
  <si>
    <t>DICT69</t>
  </si>
  <si>
    <t>PD7,PD95</t>
  </si>
  <si>
    <t>DICT70</t>
  </si>
  <si>
    <t>adcp_pd0_parsed</t>
  </si>
  <si>
    <t>PD7,PD10,PD11,PD12,PD16,PD605,PD606,PD607,PD608,PD609,PD610,PD611,PD612,PD613,PD614,PD615,PD616,PD617,PD618,PD619,PD620,PD621,PD622,PD623,PD624,PD625,PD626,PD627,PD628,PD629,PD630,PD631,PD632,PD633,PD634,PD635,PD636,PD637,PD638,PD639,PD640,PD641,PD642,PD643,PD644,PD645,PD646,PD647,PD648,PD649,PD650,PD651,PD652,PD653,PD654,PD655,PD656,PD657,PD658,PD659,PD660,PD661,PD662,PD663,PD664,PD12,PD666,PD667,PD668,PD669,PD670,PD671,PD672,PD673,PD674,PD675,PD676,PD677,PD678,PD679,PD680,PD681,PD682,PD683,PD684,PD685,PD686,PD687,PD688,PD689,PD690,PD691,PD692,PD693,PD694,PD695,PD696,PD697,PD698,PD699,PD700,PD701,PD702,PD703,PD704,PD705,PD706,PD707,PD708,PD709,PD710,PD711,PD12,PD713,PD714,PD715,PD716,PD717,PD718,PD719,PD720,PD721,PD722,PD723,PD724,PD725,PD726,PD727,PD728,PD729,PD730,PD731,PD732,PD743</t>
  </si>
  <si>
    <t>DICT71</t>
  </si>
  <si>
    <t>adcp_pd12_parsed</t>
  </si>
  <si>
    <t>PD7,PD10,PD11,PD12,PD16,PD784,PD607,PD664,PD661,PD611,PD612,PD785,PD771,PD772,PD773,PD786,PD767,PD788,PD789,PD790,PD791,PD792,PD793,PD794,PD714,PD715,PD716,PD717,PD743</t>
  </si>
  <si>
    <t>DICT72</t>
  </si>
  <si>
    <t>adcp_waves_parsed</t>
  </si>
  <si>
    <t>PD7,PD10,PD11,PD12,PD16,PD744,PD745,PD608,PD747,PD748,PD749,PD750,PD751,PD752,PD753,PD754,PD755,PD651,PD757,PD758,PD759,PD760,PD761,PD762,PD676,PD764,PD765,PD766,PD767,PD768,PD769,PD770,PD771,PD772,PD773,PD774,PD775,PD776,PD777,PD778,PD779,PD780,PD781,PD782,PD783,PD743</t>
  </si>
  <si>
    <t>DICT73</t>
  </si>
  <si>
    <t>adcp_compass_calibration</t>
  </si>
  <si>
    <t>PD7,PD10,PD11,PD16,PD795,PD796,PD797,PD798,PD799,PD800,PD801,PD802,PD803,PD804,PD805,PD806</t>
  </si>
  <si>
    <t>DICT74</t>
  </si>
  <si>
    <t>adcp_system_configuration</t>
  </si>
  <si>
    <t>PD7,PD10,PD11,PD16,PD312,PD807,PD808,PD809,PD810,PD811,PD812,PD813,PD814,PD815,PD816,PD817,PD818,PD819,PD820,PD821,PD822,PD823,PD824,PD825,PD826,PD827,PD828</t>
  </si>
  <si>
    <t>DICT75</t>
  </si>
  <si>
    <t>vel3d_cd_data_header</t>
  </si>
  <si>
    <t>PD7,PD10,PD11,PD12,PD16,PD93,PD571,PD572,PD573,PD574,PD575,PD576,PD577</t>
  </si>
  <si>
    <t>DICT76</t>
  </si>
  <si>
    <t>vel3d_cd_velocity_data</t>
  </si>
  <si>
    <t>PD7,PD10,PD11,PD16,PD547,PD548,PD549,PD550,PD551,PD552,PD553,PD554,PD555,PD556,PD557,PD558,PD559 </t>
  </si>
  <si>
    <t>DICT77</t>
  </si>
  <si>
    <t>vel3d_cd_system_data</t>
  </si>
  <si>
    <t>PD7,PD10,PD11,PD12,PD16,PD93,PD432,PD562,PD436,PD437,PD438,PD440,PD567,PD568,PD569</t>
  </si>
  <si>
    <t>DICT78</t>
  </si>
  <si>
    <t>vel3d_cd_clock_data</t>
  </si>
  <si>
    <t>PD7,PD10,PD11,PD12,PD16,PD829,PD830</t>
  </si>
  <si>
    <t>DICT79</t>
  </si>
  <si>
    <t>vel3d_cd_battery_voltage</t>
  </si>
  <si>
    <t>PD7,PD10,PD11,PD16,PD831</t>
  </si>
  <si>
    <t>DICT80</t>
  </si>
  <si>
    <t>vel3d_cd_identification_string</t>
  </si>
  <si>
    <t>PD7,PD10,PD11,PD16,PD832</t>
  </si>
  <si>
    <t>DICT81</t>
  </si>
  <si>
    <t>velpt_clock_data</t>
  </si>
  <si>
    <t>DICT82</t>
  </si>
  <si>
    <t>velpt_battery_voltage</t>
  </si>
  <si>
    <t>DICT83</t>
  </si>
  <si>
    <t>velpt_identification_string</t>
  </si>
  <si>
    <t>DICT84</t>
  </si>
  <si>
    <t>PD7,PD10,PD11,PD12,PD16,PD93,PD96,PD833</t>
  </si>
  <si>
    <t>DICT85</t>
  </si>
  <si>
    <t>PD7,PD10,PD11,PD16,PD97,PD98,PD99,PD100,PD101,PD102,PD103,PD104,PD105,PD106,PD107,PD108,PD109,PD110,PD111,PD112</t>
  </si>
  <si>
    <t>DICT86</t>
  </si>
  <si>
    <t>DICT87</t>
  </si>
  <si>
    <t>botpt_nano_sample</t>
  </si>
  <si>
    <t>PD7,PD10,PD11,PD12,PD16, PD837, PD838, PD93, PD848, PD843</t>
  </si>
  <si>
    <t>DICT88</t>
  </si>
  <si>
    <t>botpt_lily_sample</t>
  </si>
  <si>
    <t>PD7,PD10,PD11,PD12,PD16, PD837, PD93, PD839, PD840, PD841, PD849, PD842, PD312</t>
  </si>
  <si>
    <t>DICT89</t>
  </si>
  <si>
    <t>botpt_iris_sample</t>
  </si>
  <si>
    <t>PD7,PD10,PD11,PD12,PD16, PD837, PD93, PD846, PD847, PD850, PD312</t>
  </si>
  <si>
    <t>DICT90</t>
  </si>
  <si>
    <t>botpt_heat_sample</t>
  </si>
  <si>
    <t>PD7,PD10,PD11,PD12,PD16, PD837, PD93, PD844, PD845, PD851</t>
  </si>
  <si>
    <t>DICT91</t>
  </si>
  <si>
    <t>PD7,PD193,PD194,PD195</t>
  </si>
  <si>
    <t>DICT92</t>
  </si>
  <si>
    <t>DICT93</t>
  </si>
  <si>
    <t>PD7,PD3</t>
  </si>
  <si>
    <t>DICT94</t>
  </si>
  <si>
    <t>PD7,PD5</t>
  </si>
  <si>
    <t>DICT95</t>
  </si>
  <si>
    <t>sbe37_L0_test</t>
  </si>
  <si>
    <t>PD7,PD8,PD9,PD857,PD858,PD859</t>
  </si>
  <si>
    <t>DICT96</t>
  </si>
  <si>
    <t>sbe37_L1_test</t>
  </si>
  <si>
    <t>PD7,PD8,PD9,PD854,PD855,PD856</t>
  </si>
  <si>
    <t>THIS SHEET IS NOT USED BY PRELOAD</t>
  </si>
  <si>
    <t>time,port_timestamp,driver_timestamp,internal_timestamp,preferred_timestamp,lat,lon,pressure,conductivity,temp,salinity,density,quality_flag</t>
  </si>
  <si>
    <t>time,port_timestamp,driver_timestamp,internal_timestamp,preferred_timestamp,lat,lon,quality_flag,raw</t>
  </si>
  <si>
    <t>viz_timestamp,viz_product_type,image_name,content_type,image_obj</t>
  </si>
  <si>
    <t>time,internal_timestamp,preferred_timestamp,lat,lon,input_voltage</t>
  </si>
  <si>
    <t>idk_raw_param_dict</t>
  </si>
  <si>
    <t>idk_parsed_param_dict</t>
  </si>
  <si>
    <t>platform_model_ids</t>
  </si>
  <si>
    <t>pa/name</t>
  </si>
  <si>
    <t>pa/description</t>
  </si>
  <si>
    <t>pa/agent_version</t>
  </si>
  <si>
    <t>pa/driver_module</t>
  </si>
  <si>
    <t>pa/driver_class</t>
  </si>
  <si>
    <t>PA1</t>
  </si>
  <si>
    <t>PM12</t>
  </si>
  <si>
    <t>RSN Platform Agent</t>
  </si>
  <si>
    <t>RSN Platform Agent Using OMS Simulator</t>
  </si>
  <si>
    <t>ion.agents.platform.rsn.rsn_platform_driver</t>
  </si>
  <si>
    <t>RSNPlatformDriver</t>
  </si>
  <si>
    <t>SC1,SC9</t>
  </si>
  <si>
    <t>PA_TEST</t>
  </si>
  <si>
    <t>Unit Test Platform Agent</t>
  </si>
  <si>
    <t>platform_agent_id</t>
  </si>
  <si>
    <t>unused/start_agent</t>
  </si>
  <si>
    <t>pai/name</t>
  </si>
  <si>
    <t>pai/description</t>
  </si>
  <si>
    <t>driver_config</t>
  </si>
  <si>
    <t>platform_id</t>
  </si>
  <si>
    <t>children</t>
  </si>
  <si>
    <t>agent_device_map</t>
  </si>
  <si>
    <t>agent_streamconfig_map</t>
  </si>
  <si>
    <t>obsolete/stream_definition</t>
  </si>
  <si>
    <t>only base node in topology should start</t>
  </si>
  <si>
    <t>if using the simulator, this MUST be a value defined in the simulator configuration network.yml</t>
  </si>
  <si>
    <t>TODO: list of child platform_ids used to construct topology</t>
  </si>
  <si>
    <t>don't need -- already have platform_device_id in colF for each platform_id</t>
  </si>
  <si>
    <t>define from streamdef and parameter dictionary L360</t>
  </si>
  <si>
    <t>PAI5</t>
  </si>
  <si>
    <t>Platform Agent</t>
  </si>
  <si>
    <t>RSN Platform Agent Instance</t>
  </si>
  <si>
    <t>oms_uri: embsimulator</t>
  </si>
  <si>
    <t>LJ01D</t>
  </si>
  <si>
    <t>PAI_TEST</t>
  </si>
  <si>
    <t>PDEV_NOSE</t>
  </si>
  <si>
    <t>Unit Test Platform Agent Instance</t>
  </si>
  <si>
    <t>platform_model_id</t>
  </si>
  <si>
    <t>pd/name</t>
  </si>
  <si>
    <t>pd/description</t>
  </si>
  <si>
    <t>pd/serial_number</t>
  </si>
  <si>
    <t>obsolete/nominal_location</t>
  </si>
  <si>
    <t>obsolete/manufacture_date</t>
  </si>
  <si>
    <t>obsolete/platform_family</t>
  </si>
  <si>
    <t>oops? this wouldn't be preconfigured, it would be calculated?</t>
  </si>
  <si>
    <t>Beta Demonstration Platform Device</t>
  </si>
  <si>
    <t>Beta Demonstration of RSN Platform Device connected to Simulated OMS</t>
  </si>
  <si>
    <t>brady</t>
  </si>
  <si>
    <t>Profiler 200m Platform 104</t>
  </si>
  <si>
    <t>200-meter Platform for Shallow Profiler - Platform 104</t>
  </si>
  <si>
    <t>tate</t>
  </si>
  <si>
    <t>J_DELANEY,O_OWNERREP</t>
  </si>
  <si>
    <t>PM13</t>
  </si>
  <si>
    <t>platform device for test deployment 1</t>
  </si>
  <si>
    <t>200-meter Platform for Shallow Profiler - Deployment 1</t>
  </si>
  <si>
    <t>campbell</t>
  </si>
  <si>
    <t>platform device for end to end R2 testing</t>
  </si>
  <si>
    <t>200-meter Platform for Shallow Profiler - EER2 test</t>
  </si>
  <si>
    <t>bluth</t>
  </si>
  <si>
    <t>IDK_PM</t>
  </si>
  <si>
    <t>IDK platform device</t>
  </si>
  <si>
    <t>Platform device for IDK development</t>
  </si>
  <si>
    <t>Nose testing Platform Device</t>
  </si>
  <si>
    <t>pm/name</t>
  </si>
  <si>
    <t>pm/description</t>
  </si>
  <si>
    <t>pm/platform_family</t>
  </si>
  <si>
    <t>pm/manufacturer</t>
  </si>
  <si>
    <t>obsolete/OOI_node_type</t>
  </si>
  <si>
    <t>pm/ci_onboard</t>
  </si>
  <si>
    <t>pm/shore_networked</t>
  </si>
  <si>
    <t>pm/platform_type</t>
  </si>
  <si>
    <t>obsolete/maximum_crew</t>
  </si>
  <si>
    <t>marine facility ID or virtual observatory ID</t>
  </si>
  <si>
    <t>PM11</t>
  </si>
  <si>
    <t>Shallow Profilern Demo</t>
  </si>
  <si>
    <t>Shallow Profiler Model w/200M platform</t>
  </si>
  <si>
    <t>Wire-Following Profiler</t>
  </si>
  <si>
    <t>RSN</t>
  </si>
  <si>
    <t>SP</t>
  </si>
  <si>
    <t>http://mmisw.org/ont/mmi/platform/VerticalProfiler</t>
  </si>
  <si>
    <t>Beta Demonstration Platform Model</t>
  </si>
  <si>
    <t>Beta Demonstration of RSN Platform Model</t>
  </si>
  <si>
    <t>Surface-Piercing Profiler</t>
  </si>
  <si>
    <t>MJ</t>
  </si>
  <si>
    <t>http://mmisw.org/ont/mmi/platform/BenthicNode</t>
  </si>
  <si>
    <t>200m Platform Demo</t>
  </si>
  <si>
    <t>200-meter Platform for Shallow Profiler Model</t>
  </si>
  <si>
    <t>FI</t>
  </si>
  <si>
    <t>http://mmisw.org/ont/mmi/platform/mooring</t>
  </si>
  <si>
    <t>PM14</t>
  </si>
  <si>
    <t>Deep Profiler Demo</t>
  </si>
  <si>
    <t>Wire-following Deep Profiler Model</t>
  </si>
  <si>
    <t>Deep Profiler</t>
  </si>
  <si>
    <t>WF</t>
  </si>
  <si>
    <t>PM15</t>
  </si>
  <si>
    <t>Low Power J-Box Demo</t>
  </si>
  <si>
    <t>Low Power Junction Box (J-Box) Model</t>
  </si>
  <si>
    <t>Low-power Junction Box</t>
  </si>
  <si>
    <t>LJ</t>
  </si>
  <si>
    <t>PM16</t>
  </si>
  <si>
    <t>Low Voltage Node Demo</t>
  </si>
  <si>
    <t>Low Voltage Node Model</t>
  </si>
  <si>
    <t>??</t>
  </si>
  <si>
    <t>IDK Platform Model</t>
  </si>
  <si>
    <t>Platform model for IDK development</t>
  </si>
  <si>
    <t>PM_NOSE</t>
  </si>
  <si>
    <t>Nose Testing Platform Model</t>
  </si>
  <si>
    <t>ps/name</t>
  </si>
  <si>
    <t>ps/description</t>
  </si>
  <si>
    <t>marine facility ID</t>
  </si>
  <si>
    <t>parent site ID</t>
  </si>
  <si>
    <t>SITE_CE02SH</t>
  </si>
  <si>
    <t>Beta Demonstration Platform Site</t>
  </si>
  <si>
    <t>Beta Demonstration Platform Site description</t>
  </si>
  <si>
    <t>SITE_CE02SHSM</t>
  </si>
  <si>
    <t>Coastal Endurance Oregon Shelf Surface Mooring Platform 2</t>
  </si>
  <si>
    <t>Demo site for deployment1</t>
  </si>
  <si>
    <t>Coastal Endurance Oregon Shelf Surface Mooring Platform 3</t>
  </si>
  <si>
    <t>GEO5,TEMP1</t>
  </si>
  <si>
    <t>End to end test site for R2</t>
  </si>
  <si>
    <t>PN1A Medium-Power J-Box</t>
  </si>
  <si>
    <t>IDK_SUBSITE</t>
  </si>
  <si>
    <t>Platform site for IDK</t>
  </si>
  <si>
    <t>p/name</t>
  </si>
  <si>
    <t>p/description</t>
  </si>
  <si>
    <t>p/enabled</t>
  </si>
  <si>
    <t>p/required</t>
  </si>
  <si>
    <t>p/definition</t>
  </si>
  <si>
    <t>policy_type</t>
  </si>
  <si>
    <t>preconditions</t>
  </si>
  <si>
    <t>policy_rule</t>
  </si>
  <si>
    <t>service_name</t>
  </si>
  <si>
    <t>process_name</t>
  </si>
  <si>
    <t>THIS PAGE IS NOT USED BY PRELOAD</t>
  </si>
  <si>
    <t>ResourceAccessPolicy, CommonServiceAccessPolicy, ServiceAccessPolicy, OperationPreconditionPolicy, or ProcessOperationPreconditionPolicy
</t>
  </si>
  <si>
    <t>POLICY01</t>
  </si>
  <si>
    <t>Owner only</t>
  </si>
  <si>
    <t>Access is allowed by the owner only, nobody else, no exceptions</t>
  </si>
  <si>
    <t>blah blah blah</t>
  </si>
  <si>
    <t>ResourceAccessPolicy</t>
  </si>
  <si>
    <t>sensor_model_id</t>
  </si>
  <si>
    <t>sd/name</t>
  </si>
  <si>
    <t>sd/description</t>
  </si>
  <si>
    <t>sd/serial_number</t>
  </si>
  <si>
    <t>sd/firmware_version</t>
  </si>
  <si>
    <t>sd/controllable</t>
  </si>
  <si>
    <t>sd/uuid</t>
  </si>
  <si>
    <t>SD1</t>
  </si>
  <si>
    <t>SM1</t>
  </si>
  <si>
    <t>C of CTDSimulator1</t>
  </si>
  <si>
    <t>Simulator 1 providing CTD data in the Beta Demonstration</t>
  </si>
  <si>
    <t>SD2</t>
  </si>
  <si>
    <t>SM2</t>
  </si>
  <si>
    <t>T of CTDSimulator1</t>
  </si>
  <si>
    <t>SD3</t>
  </si>
  <si>
    <t>SM3</t>
  </si>
  <si>
    <t>D of CTDSimulator1</t>
  </si>
  <si>
    <t>c</t>
  </si>
  <si>
    <t>EER2</t>
  </si>
  <si>
    <t>SD4</t>
  </si>
  <si>
    <t>B_WELLER,O_OWNERREP</t>
  </si>
  <si>
    <t>C of EER2 sim</t>
  </si>
  <si>
    <t>d</t>
  </si>
  <si>
    <t>SD5</t>
  </si>
  <si>
    <t>T of EER2 sim</t>
  </si>
  <si>
    <t>e</t>
  </si>
  <si>
    <t>SD6</t>
  </si>
  <si>
    <t>D of EER2 sim</t>
  </si>
  <si>
    <t>f</t>
  </si>
  <si>
    <t>SD7</t>
  </si>
  <si>
    <t>C of SBE37SMP Instrument</t>
  </si>
  <si>
    <t>SBE37SMP providing C of CTD data in the Beta Demonstration</t>
  </si>
  <si>
    <t>SD8</t>
  </si>
  <si>
    <t>T of  SBE37SMP Instrument</t>
  </si>
  <si>
    <t>SBE37SMP providing T of CTD data in the Beta Demonstration</t>
  </si>
  <si>
    <t>SD9</t>
  </si>
  <si>
    <t>D of  SBE37SMP Instrument</t>
  </si>
  <si>
    <t>SBE37SMP providing D of CTD data in the Beta Demonstration</t>
  </si>
  <si>
    <t>SD10</t>
  </si>
  <si>
    <t>C of CTDSimulator2</t>
  </si>
  <si>
    <t>SD11</t>
  </si>
  <si>
    <t>T of CTDSimulator2</t>
  </si>
  <si>
    <t>SD12</t>
  </si>
  <si>
    <t>D of CTDSimulator2</t>
  </si>
  <si>
    <t>SD13</t>
  </si>
  <si>
    <t>SD14</t>
  </si>
  <si>
    <t>SD15</t>
  </si>
  <si>
    <t>sm/name</t>
  </si>
  <si>
    <t>sm/description</t>
  </si>
  <si>
    <t>sm/manufacturer</t>
  </si>
  <si>
    <t>sm/manufacturer_url</t>
  </si>
  <si>
    <t>sm/reference_urls</t>
  </si>
  <si>
    <t>sm/weight</t>
  </si>
  <si>
    <t>sm/voltage</t>
  </si>
  <si>
    <t>sm/wattage</t>
  </si>
  <si>
    <t>sm/height</t>
  </si>
  <si>
    <t>sm/length</t>
  </si>
  <si>
    <t>sm/width</t>
  </si>
  <si>
    <t>SBE37 C</t>
  </si>
  <si>
    <t>Conductivity measurement from SBE37</t>
  </si>
  <si>
    <t>http://www.seabird.com/pdf_documents/manuals/37SMP_RS232_016.pdf, http://www.seabird.com/products/spec_sheets/37smpdata.htm</t>
  </si>
  <si>
    <t>SBE37 T</t>
  </si>
  <si>
    <t>Temperature measurement from SBE37</t>
  </si>
  <si>
    <t>SBE37 D</t>
  </si>
  <si>
    <t>Density measurement from SBE37</t>
  </si>
  <si>
    <t>COMMENT</t>
  </si>
  <si>
    <t>cfg/stream_name</t>
  </si>
  <si>
    <t>cfg/parameter_dictionary_name</t>
  </si>
  <si>
    <t>cfg/records_per_granule</t>
  </si>
  <si>
    <t>cfg/granule_publish_rate</t>
  </si>
  <si>
    <t>SC1</t>
  </si>
  <si>
    <t>SC2</t>
  </si>
  <si>
    <t>SC3</t>
  </si>
  <si>
    <t>SC4</t>
  </si>
  <si>
    <t>SC5</t>
  </si>
  <si>
    <t>SC6</t>
  </si>
  <si>
    <t>SC7</t>
  </si>
  <si>
    <t>SC8</t>
  </si>
  <si>
    <t>SC9</t>
  </si>
  <si>
    <t>IDK_SC_RAW</t>
  </si>
  <si>
    <t>IDK_SC_PARSED</t>
  </si>
  <si>
    <t>SC10</t>
  </si>
  <si>
    <t>SC11</t>
  </si>
  <si>
    <t>SC12</t>
  </si>
  <si>
    <t>SC13</t>
  </si>
  <si>
    <t>SC14</t>
  </si>
  <si>
    <t>SC15</t>
  </si>
  <si>
    <t>SC16</t>
  </si>
  <si>
    <t>SC17</t>
  </si>
  <si>
    <t>SC18</t>
  </si>
  <si>
    <t>SC19</t>
  </si>
  <si>
    <t>SC20</t>
  </si>
  <si>
    <t>SC21</t>
  </si>
  <si>
    <t>SC22</t>
  </si>
  <si>
    <t>SC23</t>
  </si>
  <si>
    <t>SC24</t>
  </si>
  <si>
    <t>SC25</t>
  </si>
  <si>
    <t>SC26</t>
  </si>
  <si>
    <t>SC27</t>
  </si>
  <si>
    <t>SC28</t>
  </si>
  <si>
    <t>SC29</t>
  </si>
  <si>
    <t>SC30</t>
  </si>
  <si>
    <t>SC31</t>
  </si>
  <si>
    <t>SC32</t>
  </si>
  <si>
    <t>SC33</t>
  </si>
  <si>
    <t>SC34</t>
  </si>
  <si>
    <t>SC35</t>
  </si>
  <si>
    <t>SC36</t>
  </si>
  <si>
    <t>SC37</t>
  </si>
  <si>
    <t>SC38</t>
  </si>
  <si>
    <t>SC39</t>
  </si>
  <si>
    <t>SC40</t>
  </si>
  <si>
    <t>SC41</t>
  </si>
  <si>
    <t>SC42</t>
  </si>
  <si>
    <t>SC43</t>
  </si>
  <si>
    <t>SC44</t>
  </si>
  <si>
    <t>SC45</t>
  </si>
  <si>
    <t>SC46</t>
  </si>
  <si>
    <t>SC47</t>
  </si>
  <si>
    <t>SC48</t>
  </si>
  <si>
    <t>SC49</t>
  </si>
  <si>
    <t>SC50</t>
  </si>
  <si>
    <t>SC51</t>
  </si>
  <si>
    <t>SC52</t>
  </si>
  <si>
    <t>SC53</t>
  </si>
  <si>
    <t>SC54</t>
  </si>
  <si>
    <t>SC55</t>
  </si>
  <si>
    <t>SC56</t>
  </si>
  <si>
    <t>SC57</t>
  </si>
  <si>
    <t>SC58</t>
  </si>
  <si>
    <t>SC59</t>
  </si>
  <si>
    <t>SC60</t>
  </si>
  <si>
    <t>SC61</t>
  </si>
  <si>
    <t>SC62</t>
  </si>
  <si>
    <t>SC63</t>
  </si>
  <si>
    <t>SC64</t>
  </si>
  <si>
    <t>SC65</t>
  </si>
  <si>
    <t>SC66</t>
  </si>
  <si>
    <t>SC67</t>
  </si>
  <si>
    <t>SC68</t>
  </si>
  <si>
    <t>SC69</t>
  </si>
  <si>
    <t>SC70</t>
  </si>
  <si>
    <t>SC71</t>
  </si>
  <si>
    <t>SC72</t>
  </si>
  <si>
    <t>SC73</t>
  </si>
  <si>
    <t>SC74</t>
  </si>
  <si>
    <t>SC75</t>
  </si>
  <si>
    <t>sdef/name</t>
  </si>
  <si>
    <t>sdef/description</t>
  </si>
  <si>
    <t>param_dict_name</t>
  </si>
  <si>
    <t>SeabirdSim_raw demo</t>
  </si>
  <si>
    <t>SeabirdSim_parsed demo</t>
  </si>
  <si>
    <t>DPD1_out_conductivity_L0 demo</t>
  </si>
  <si>
    <t>DPD1_out_temp_L0 demo</t>
  </si>
  <si>
    <t>DPD1_out_pressure_L0 demo</t>
  </si>
  <si>
    <t>DPD2_out_conductivity_L1 demo</t>
  </si>
  <si>
    <t>DPD3_out_temp_L1 demo</t>
  </si>
  <si>
    <t>DPD4_out_pressure_L1 demo</t>
  </si>
  <si>
    <t>DPD5_out_practical_salinity_L2 demo</t>
  </si>
  <si>
    <t>DPD6_out_density_L2 demo</t>
  </si>
  <si>
    <t>StreamDef21</t>
  </si>
  <si>
    <t>GoogleDT_out</t>
  </si>
  <si>
    <t>Raw Stream for any instrument</t>
  </si>
  <si>
    <t>Parsed Photosynthetically Active Radiation</t>
  </si>
  <si>
    <t>https://confluence.oceanobservatories.org/display/instruments/PRESF+Driver</t>
  </si>
  <si>
    <t>Includes Seafloor Pressure (SFLPRES_L0) from tide measurements</t>
  </si>
  <si>
    <t>Parsed TRHPH</t>
  </si>
  <si>
    <t>Parsed PREST</t>
  </si>
  <si>
    <t>Parsed VELPT</t>
  </si>
  <si>
    <t>Parsed NUTNR</t>
  </si>
  <si>
    <t>Seabird37SMP_raw</t>
  </si>
  <si>
    <t>Seabird37SMP_parsed</t>
  </si>
  <si>
    <t>IDK raw stream def</t>
  </si>
  <si>
    <t>SD_IDK_PARSED</t>
  </si>
  <si>
    <t>IDK parsed stream def</t>
  </si>
  <si>
    <t>PRESF L1 Seafloor Pressure from Tide Measurements</t>
  </si>
  <si>
    <t>Seafloor Pressure (SFLPRES_L1) from tide measurements</t>
  </si>
  <si>
    <t>CTDBP-C,D,E,F Sample</t>
  </si>
  <si>
    <t>CTDBP-C,D,E,F Operating Status</t>
  </si>
  <si>
    <t>CTDBP-C,D,E,F Calibration Coefficients</t>
  </si>
  <si>
    <t>StreamDef38</t>
  </si>
  <si>
    <t>CTDBP-N,O Sample</t>
  </si>
  <si>
    <t>StreamDef39</t>
  </si>
  <si>
    <t>CTDBP-N,O Hardware</t>
  </si>
  <si>
    <t>StreamDef40</t>
  </si>
  <si>
    <t>CTDBP-N,O Calibration Coefficients</t>
  </si>
  <si>
    <t>StreamDef41</t>
  </si>
  <si>
    <t>CTDBP-N,O Status</t>
  </si>
  <si>
    <t>StreamDef42</t>
  </si>
  <si>
    <t>CTDBP-N,O Configuration</t>
  </si>
  <si>
    <t>StreamDef43</t>
  </si>
  <si>
    <t>PARAD-SA Sample</t>
  </si>
  <si>
    <t>StreamDef44</t>
  </si>
  <si>
    <t>TRHPH Sample</t>
  </si>
  <si>
    <t>StreamDef45</t>
  </si>
  <si>
    <t>TMPSF Sample</t>
  </si>
  <si>
    <t>StreamDef46</t>
  </si>
  <si>
    <t>TMPSF Engineering</t>
  </si>
  <si>
    <t>StreamDef47</t>
  </si>
  <si>
    <t>VEL3D-JB Sample</t>
  </si>
  <si>
    <t>StreamDef48</t>
  </si>
  <si>
    <t>VEL3D-JB Engineering</t>
  </si>
  <si>
    <t>PREST Realtime Data</t>
  </si>
  <si>
    <t>StreamDef55</t>
  </si>
  <si>
    <t>NUTNR Sample Data</t>
  </si>
  <si>
    <t>StreamDef56</t>
  </si>
  <si>
    <t>NUTNR Status Data</t>
  </si>
  <si>
    <t>StreamDef57</t>
  </si>
  <si>
    <t>PCO2W Control Record</t>
  </si>
  <si>
    <t>StreamDef58</t>
  </si>
  <si>
    <t>PCO2W Data Record</t>
  </si>
  <si>
    <t>StreamDef59</t>
  </si>
  <si>
    <t>PCO2W Immediate Status</t>
  </si>
  <si>
    <t>StreamDef60</t>
  </si>
  <si>
    <t>PCO2W Regular Status</t>
  </si>
  <si>
    <t>StreamDef61</t>
  </si>
  <si>
    <t>PCO2W Configuration String</t>
  </si>
  <si>
    <t>StreamDef62</t>
  </si>
  <si>
    <t>VELPT Hardware Configuration</t>
  </si>
  <si>
    <t>StreamDef63</t>
  </si>
  <si>
    <t>VELPT Head Configuration</t>
  </si>
  <si>
    <t>StreamDef64</t>
  </si>
  <si>
    <t>VELPT User Configuration</t>
  </si>
  <si>
    <t>StreamDef65</t>
  </si>
  <si>
    <t>VELPT Velocity Data</t>
  </si>
  <si>
    <t>StreamDef66</t>
  </si>
  <si>
    <t>VELPT Diagnostics Header</t>
  </si>
  <si>
    <t>StreamDef67</t>
  </si>
  <si>
    <t>VELPT Diagnostics Data</t>
  </si>
  <si>
    <t>StreamDef68</t>
  </si>
  <si>
    <t>VEL3D-C,D Hardware Configuration</t>
  </si>
  <si>
    <t>StreamDef69</t>
  </si>
  <si>
    <t>VEL3D-C,D Head Configuration</t>
  </si>
  <si>
    <t>StreamDef70</t>
  </si>
  <si>
    <t>VEL3D-C,D User Configuration</t>
  </si>
  <si>
    <t>StreamDef71</t>
  </si>
  <si>
    <t>OPTAA Sample Data</t>
  </si>
  <si>
    <t>StreamDef72</t>
  </si>
  <si>
    <t>OPTAA Startup Status Message</t>
  </si>
  <si>
    <t>StreamDef73</t>
  </si>
  <si>
    <t>ADCP PD0 Data</t>
  </si>
  <si>
    <t>StreamDef74</t>
  </si>
  <si>
    <t>ADCP PD12 Data</t>
  </si>
  <si>
    <t>StreamDef75</t>
  </si>
  <si>
    <t>ADCP Waves Packet Data</t>
  </si>
  <si>
    <t>StreamDef76</t>
  </si>
  <si>
    <t>ADCP Active Compass Calibration</t>
  </si>
  <si>
    <t>StreamDef77</t>
  </si>
  <si>
    <t>ADCP System Configuration</t>
  </si>
  <si>
    <t>StreamDef78</t>
  </si>
  <si>
    <t>VEL3D-C,D Data Header</t>
  </si>
  <si>
    <t>StreamDef79</t>
  </si>
  <si>
    <t>VEL3D-C,D Velocity Data</t>
  </si>
  <si>
    <t>StreamDef80</t>
  </si>
  <si>
    <t>VEL3D-C,D System Data</t>
  </si>
  <si>
    <t>StreamDef81</t>
  </si>
  <si>
    <t>VEL3D-C,D Clock Data</t>
  </si>
  <si>
    <t>StreamDef82</t>
  </si>
  <si>
    <t>VEL3D-C,D Battery Voltage</t>
  </si>
  <si>
    <t>StreamDef83</t>
  </si>
  <si>
    <t>VEL3D-C,D Identification String</t>
  </si>
  <si>
    <t>StreamDef84</t>
  </si>
  <si>
    <t>VELPT Clock Data</t>
  </si>
  <si>
    <t>StreamDef85</t>
  </si>
  <si>
    <t>VELPT Battery Voltage</t>
  </si>
  <si>
    <t>StreamDef86</t>
  </si>
  <si>
    <t>VELPT Identification String</t>
  </si>
  <si>
    <t>PRESF Wave Bursts</t>
  </si>
  <si>
    <t>PRESF Wave Statistics</t>
  </si>
  <si>
    <t>Seafloor Pressure (SFLPRES_L1) from PREST</t>
  </si>
  <si>
    <t>StreamDef90</t>
  </si>
  <si>
    <t>BOTPT NANO Sample</t>
  </si>
  <si>
    <t>includes BOTPRES_L1</t>
  </si>
  <si>
    <t>StreamDef91</t>
  </si>
  <si>
    <t>BOTPT LILY Sample</t>
  </si>
  <si>
    <t>includes BOTTILT_L1</t>
  </si>
  <si>
    <t>StreamDef92</t>
  </si>
  <si>
    <t>BOTPT IRIS Sample</t>
  </si>
  <si>
    <t>StreamDef93</t>
  </si>
  <si>
    <t>BOTPT HEAT Sample</t>
  </si>
  <si>
    <t>CTDBP-C,D,E,F L0</t>
  </si>
  <si>
    <t>CTDBP-C,D,E,F L1</t>
  </si>
  <si>
    <t>CTDBP-C,D,E,F L2 pracsal</t>
  </si>
  <si>
    <t>CTDBP-C,D,E,F L2 density</t>
  </si>
  <si>
    <t>sdef/available_fields</t>
  </si>
  <si>
    <t>site/name</t>
  </si>
  <si>
    <t>site/description</t>
  </si>
  <si>
    <t>site name</t>
  </si>
  <si>
    <t>site description</t>
  </si>
  <si>
    <t>Beta Demonstration Subsite Sample</t>
  </si>
  <si>
    <t>Beta Demonstration Subsite Sample description</t>
  </si>
  <si>
    <t>Coastal Endurance Oregon Shelf Surface Mooring</t>
  </si>
  <si>
    <t>Coastal Endurance Oregon Shelf Surface Mooring description</t>
  </si>
  <si>
    <t>SITE_RS01HR</t>
  </si>
  <si>
    <t>Hydrate Ridge Demo</t>
  </si>
  <si>
    <t>Hydrate Ridge site. The RS01HR is made up, to encompass all Hydrate Ridge sites</t>
  </si>
  <si>
    <t>IDK subsite</t>
  </si>
  <si>
    <t>tfm/name</t>
  </si>
  <si>
    <t>tfm/module</t>
  </si>
  <si>
    <t>tfm/cls</t>
  </si>
  <si>
    <t>tfm/uri</t>
  </si>
  <si>
    <t>tfm/function_type</t>
  </si>
  <si>
    <t>tfm/description</t>
  </si>
  <si>
    <t>Owners</t>
  </si>
  <si>
    <t>Python Module for Transform</t>
  </si>
  <si>
    <t>Class for Transform</t>
  </si>
  <si>
    <t>resource identifier</t>
  </si>
  <si>
    <t>0=PYTHON, 1=SYSTEM</t>
  </si>
  <si>
    <t>TEST_LUKE</t>
  </si>
  <si>
    <t>TFM1</t>
  </si>
  <si>
    <t>test_transform</t>
  </si>
  <si>
    <t>ion.processes.data.transform</t>
  </si>
  <si>
    <t>TransformDataProcess</t>
  </si>
  <si>
    <t>PYTHON</t>
  </si>
  <si>
    <t>blah</t>
  </si>
  <si>
    <t>subject</t>
  </si>
  <si>
    <t>description</t>
  </si>
  <si>
    <t>role_ids</t>
  </si>
  <si>
    <t>/DC=org/DC=cilogon/C=US/O=Google/CN=Owen Ownerrep A893</t>
  </si>
  <si>
    <t>Owen Ownerrep</t>
  </si>
  <si>
    <t>Demonstration User</t>
  </si>
  <si>
    <t>USER_2</t>
  </si>
  <si>
    <t>/DC=org/DC=cilogon/C=US/O=Google/CN=Mike Manager A892</t>
  </si>
  <si>
    <t>Mike Manager</t>
  </si>
  <si>
    <t>/DC=org/DC=cilogon/C=US/O=Google/CN=Tim Ampe A448</t>
  </si>
  <si>
    <t>Tim Ampe</t>
  </si>
  <si>
    <t>MF_3 Observatory Manager</t>
  </si>
  <si>
    <t>USER_10</t>
  </si>
  <si>
    <t>TBD_subject</t>
  </si>
  <si>
    <t>User 10</t>
  </si>
  <si>
    <t>MF_RSN Manager</t>
  </si>
  <si>
    <t>USER_11</t>
  </si>
  <si>
    <t>User 11</t>
  </si>
  <si>
    <t>MF_RSN Observatory Operator</t>
  </si>
  <si>
    <t>USER_12</t>
  </si>
  <si>
    <t>User 12</t>
  </si>
  <si>
    <t>MF_RSN Instrument Operator</t>
  </si>
  <si>
    <t>USER_13</t>
  </si>
  <si>
    <t>User 13</t>
  </si>
  <si>
    <t>MF_RSN Data Operator</t>
  </si>
  <si>
    <t>USER_14</t>
  </si>
  <si>
    <t>User 14</t>
  </si>
  <si>
    <t>MF_RSN Member</t>
  </si>
  <si>
    <t>User 20</t>
  </si>
  <si>
    <t>MF_CGSN Manager</t>
  </si>
  <si>
    <t>USER_21</t>
  </si>
  <si>
    <t>User 21</t>
  </si>
  <si>
    <t>MF_CGSN Observatory Operator</t>
  </si>
  <si>
    <t>USER_22</t>
  </si>
  <si>
    <t>User 22</t>
  </si>
  <si>
    <t>MF_CGSN Instrument Operator</t>
  </si>
  <si>
    <t>USER_23</t>
  </si>
  <si>
    <t>User 23</t>
  </si>
  <si>
    <t>MF_CGSN Data Operator</t>
  </si>
  <si>
    <t>USER_24</t>
  </si>
  <si>
    <t>User 24</t>
  </si>
  <si>
    <t>MF_CGSN Member</t>
  </si>
  <si>
    <t>USER_4</t>
  </si>
  <si>
    <t>/DC=org/DC=cilogon/C=US/O=Google/CN=Beta Tester A1730</t>
  </si>
  <si>
    <t>Beta Operator Test User</t>
  </si>
  <si>
    <t>/DC=org/DC=cilogon/C=US/O=Google/CN=idkuser</t>
  </si>
  <si>
    <t>IDK User</t>
  </si>
  <si>
    <t>user_id</t>
  </si>
  <si>
    <t>role_name</t>
  </si>
  <si>
    <t>auto_enroll</t>
  </si>
  <si>
    <t>org_id</t>
  </si>
  <si>
    <t>role_scope</t>
  </si>
  <si>
    <t>ORG_MANAGER</t>
  </si>
  <si>
    <t>OBSERVATORY_OPERATOR</t>
  </si>
  <si>
    <t>INSTRUMENT_OPERATOR</t>
  </si>
  <si>
    <t>DATA_OPERATOR</t>
  </si>
  <si>
    <t>ORG_MEMBER</t>
  </si>
  <si>
    <t>IDK_X</t>
  </si>
  <si>
    <t>steps</t>
  </si>
  <si>
    <t>wfd/name</t>
  </si>
  <si>
    <t>wfd/description</t>
  </si>
  <si>
    <t>WFD1</t>
  </si>
  <si>
    <t>[DPD15]</t>
  </si>
  <si>
    <t>Realtime_Google_DT</t>
  </si>
  <si>
    <t>Convert incoming data stream to Google Datatables. </t>
  </si>
  <si>
    <t>WFD2</t>
  </si>
  <si>
    <t>[DPD16]</t>
  </si>
  <si>
    <t>Matplotlib_graphs</t>
  </si>
  <si>
    <t>Convert incoming data stream to Matplotlib graphs. </t>
  </si>
  <si>
    <t>wfd_id</t>
  </si>
  <si>
    <t>in_dp_id</t>
  </si>
  <si>
    <t>wf/description</t>
  </si>
  <si>
    <t>R2_DEMO_VIZ</t>
  </si>
  <si>
    <t>WF1</t>
  </si>
  <si>
    <t>Event triggered workflow for creating graphs for DPROD12</t>
  </si>
  <si>
    <t>{'graph_update_interval':'30secs', 'graph_time_period':'5secs', 'parameters':'temp, pressure', 'resolution':'1280x480'}</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</si>
</sst>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
    <numFmt numFmtId="165" formatCode="&quot;$&quot;#,##0.00"/>
    <numFmt numFmtId="166" formatCode="&quot;$&quot;#,##0.00"/>
  </numFmts>
  <fonts count="42">
    <font>
      <b val="0"/>
      <i val="0"/>
      <strike val="0"/>
      <u val="none"/>
      <sz val="10.0"/>
      <color rgb="FF000000"/>
      <name val="Arial"/>
    </font>
    <font>
      <b val="0"/>
      <i/>
      <strike val="0"/>
      <u val="none"/>
      <sz val="10.0"/>
      <color rgb="FF000000"/>
      <name val="Arial"/>
    </font>
    <font>
      <b val="0"/>
      <i val="0"/>
      <strike val="0"/>
      <u val="none"/>
      <sz val="10.0"/>
      <color rgb="FFFF0000"/>
      <name val="Arial"/>
    </font>
    <font>
      <b val="0"/>
      <i val="0"/>
      <strike val="0"/>
      <u val="none"/>
      <sz val="10.0"/>
      <color rgb="FF000000"/>
      <name val="Arial"/>
    </font>
    <font>
      <b/>
      <i/>
      <strike val="0"/>
      <u val="none"/>
      <sz val="10.0"/>
      <color rgb="FF000000"/>
      <name val="Arial"/>
    </font>
    <font>
      <b val="0"/>
      <i/>
      <strike/>
      <u val="none"/>
      <sz val="10.0"/>
      <color rgb="FF000000"/>
      <name val="Arial"/>
    </font>
    <font>
      <b val="0"/>
      <i val="0"/>
      <strike val="0"/>
      <u val="none"/>
      <sz val="10.0"/>
      <color rgb="FF000000"/>
      <name val="Arial"/>
    </font>
    <font>
      <b val="0"/>
      <i val="0"/>
      <strike val="0"/>
      <u val="none"/>
      <sz val="6.0"/>
      <color rgb="FF000000"/>
      <name val="Arial"/>
    </font>
    <font>
      <b/>
      <i/>
      <strike val="0"/>
      <u val="none"/>
      <sz val="10.0"/>
      <color rgb="FF000000"/>
      <name val="Arial"/>
    </font>
    <font>
      <b val="0"/>
      <i/>
      <strike val="0"/>
      <u val="none"/>
      <sz val="10.0"/>
      <color rgb="FF000000"/>
      <name val="Arial"/>
    </font>
    <font>
      <b val="0"/>
      <i/>
      <strike val="0"/>
      <u val="none"/>
      <sz val="10.0"/>
      <color rgb="FF000000"/>
      <name val="Arial"/>
    </font>
    <font>
      <b val="0"/>
      <i val="0"/>
      <strike val="0"/>
      <u val="none"/>
      <sz val="10.0"/>
      <color rgb="FF000000"/>
      <name val="Arial"/>
    </font>
    <font>
      <b val="0"/>
      <i val="0"/>
      <strike val="0"/>
      <u val="none"/>
      <sz val="12.0"/>
      <color rgb="FFFFFFFF"/>
      <name val="Arial"/>
    </font>
    <font>
      <b val="0"/>
      <i val="0"/>
      <strike val="0"/>
      <u val="none"/>
      <sz val="10.0"/>
      <color rgb="FF0000FF"/>
      <name val="Arial"/>
    </font>
    <font>
      <b val="0"/>
      <i val="0"/>
      <strike val="0"/>
      <u val="none"/>
      <sz val="10.0"/>
      <color rgb="FF000000"/>
      <name val="Arial"/>
    </font>
    <font>
      <b/>
      <i val="0"/>
      <strike val="0"/>
      <u val="none"/>
      <sz val="12.0"/>
      <color rgb="FFFFFFFF"/>
      <name val="Arial"/>
    </font>
    <font>
      <b val="0"/>
      <i/>
      <strike val="0"/>
      <u val="none"/>
      <sz val="10.0"/>
      <color rgb="FF000000"/>
      <name val="Arial"/>
    </font>
    <font>
      <b val="0"/>
      <i val="0"/>
      <strike/>
      <u val="none"/>
      <sz val="10.0"/>
      <color rgb="FF000000"/>
      <name val="Arial"/>
    </font>
    <font>
      <b val="0"/>
      <i val="0"/>
      <strike val="0"/>
      <u val="none"/>
      <sz val="10.0"/>
      <color rgb="FF000000"/>
      <name val="Arial"/>
    </font>
    <font>
      <b/>
      <i/>
      <strike val="0"/>
      <u val="none"/>
      <sz val="10.0"/>
      <color rgb="FF000000"/>
      <name val="Arial"/>
    </font>
    <font>
      <b/>
      <i val="0"/>
      <strike val="0"/>
      <u val="none"/>
      <sz val="10.0"/>
      <color rgb="FF000000"/>
      <name val="Arial"/>
    </font>
    <font>
      <b val="0"/>
      <i val="0"/>
      <strike val="0"/>
      <u val="none"/>
      <sz val="10.0"/>
      <color rgb="FF000000"/>
      <name val="Arial"/>
    </font>
    <font>
      <b val="0"/>
      <i/>
      <strike val="0"/>
      <u val="none"/>
      <sz val="10.0"/>
      <color rgb="FF000000"/>
      <name val="Arial"/>
    </font>
    <font>
      <b val="0"/>
      <i val="0"/>
      <strike val="0"/>
      <u val="none"/>
      <sz val="10.0"/>
      <color rgb="FF000000"/>
      <name val="Arial"/>
    </font>
    <font>
      <b/>
      <i val="0"/>
      <strike val="0"/>
      <u val="none"/>
      <sz val="10.0"/>
      <color rgb="FF000000"/>
      <name val="Arial"/>
    </font>
    <font>
      <b val="0"/>
      <i val="0"/>
      <strike/>
      <u val="none"/>
      <sz val="10.0"/>
      <color rgb="FF000000"/>
      <name val="Arial"/>
    </font>
    <font>
      <b/>
      <i val="0"/>
      <strike val="0"/>
      <u val="none"/>
      <sz val="12.0"/>
      <color rgb="FFFFFFFF"/>
      <name val="Arial"/>
    </font>
    <font>
      <b/>
      <i val="0"/>
      <strike val="0"/>
      <u val="none"/>
      <sz val="14.0"/>
      <color rgb="FFFFFFFF"/>
      <name val="Arial"/>
    </font>
    <font>
      <b val="0"/>
      <i/>
      <strike val="0"/>
      <u val="none"/>
      <sz val="10.0"/>
      <color rgb="FF000000"/>
      <name val="Arial"/>
    </font>
    <font>
      <b/>
      <i/>
      <strike val="0"/>
      <u val="none"/>
      <sz val="10.0"/>
      <color rgb="FF000000"/>
      <name val="Arial"/>
    </font>
    <font>
      <b/>
      <i val="0"/>
      <strike val="0"/>
      <u val="none"/>
      <sz val="10.0"/>
      <color rgb="FF000000"/>
      <name val="Arial"/>
    </font>
    <font>
      <b val="0"/>
      <i val="0"/>
      <strike val="0"/>
      <u val="none"/>
      <sz val="12.0"/>
      <color rgb="FFFFFFFF"/>
      <name val="Arial"/>
    </font>
    <font>
      <b val="0"/>
      <i val="0"/>
      <strike val="0"/>
      <u val="none"/>
      <sz val="10.0"/>
      <color rgb="FF000000"/>
      <name val="Arial"/>
    </font>
    <font>
      <b val="0"/>
      <i/>
      <strike val="0"/>
      <u val="none"/>
      <sz val="10.0"/>
      <color rgb="FF000000"/>
      <name val="Arial"/>
    </font>
    <font>
      <b/>
      <i/>
      <strike val="0"/>
      <u val="none"/>
      <sz val="10.0"/>
      <color rgb="FF000000"/>
      <name val="Arial"/>
    </font>
    <font>
      <b val="0"/>
      <i/>
      <strike/>
      <u val="none"/>
      <sz val="10.0"/>
      <color rgb="FF000000"/>
      <name val="Arial"/>
    </font>
    <font>
      <b val="0"/>
      <i/>
      <strike val="0"/>
      <u val="none"/>
      <sz val="10.0"/>
      <color rgb="FF000000"/>
      <name val="Arial"/>
    </font>
    <font>
      <b/>
      <i val="0"/>
      <strike/>
      <u val="none"/>
      <sz val="10.0"/>
      <color rgb="FF000000"/>
      <name val="Arial"/>
    </font>
    <font>
      <b/>
      <i val="0"/>
      <strike val="0"/>
      <u val="none"/>
      <sz val="10.0"/>
      <color rgb="FF000000"/>
      <name val="Arial"/>
    </font>
    <font>
      <b/>
      <i/>
      <strike val="0"/>
      <u val="none"/>
      <sz val="10.0"/>
      <color rgb="FF000000"/>
      <name val="Arial"/>
    </font>
    <font>
      <b/>
      <i/>
      <strike val="0"/>
      <u val="none"/>
      <sz val="10.0"/>
      <color rgb="FF000000"/>
      <name val="Arial"/>
    </font>
    <font>
      <b/>
      <i val="0"/>
      <strike val="0"/>
      <u val="none"/>
      <sz val="14.0"/>
      <color rgb="FFFF0000"/>
      <name val="Arial"/>
    </font>
  </fonts>
  <fills count="40">
    <fill>
      <patternFill patternType="none"/>
    </fill>
    <fill>
      <patternFill patternType="gray125">
        <bgColor rgb="FFFFFFFF"/>
      </patternFill>
    </fill>
    <fill>
      <patternFill patternType="solid">
        <fgColor rgb="FF008000"/>
        <bgColor indexed="64"/>
      </patternFill>
    </fill>
    <fill>
      <patternFill patternType="solid">
        <fgColor rgb="FFD9D9D9"/>
        <bgColor indexed="64"/>
      </patternFill>
    </fill>
    <fill>
      <patternFill patternType="solid">
        <fgColor rgb="FFD9D9D9"/>
        <bgColor indexed="64"/>
      </patternFill>
    </fill>
    <fill>
      <patternFill patternType="solid">
        <fgColor rgb="FFD9D9D9"/>
        <bgColor indexed="64"/>
      </patternFill>
    </fill>
    <fill>
      <patternFill patternType="solid">
        <fgColor rgb="FFCCCCCC"/>
        <bgColor indexed="64"/>
      </patternFill>
    </fill>
    <fill>
      <patternFill patternType="solid">
        <fgColor rgb="FFFFF2CC"/>
        <bgColor indexed="64"/>
      </patternFill>
    </fill>
    <fill>
      <patternFill patternType="solid">
        <fgColor rgb="FFFFFFFF"/>
        <bgColor indexed="64"/>
      </patternFill>
    </fill>
    <fill>
      <patternFill patternType="solid">
        <fgColor rgb="FFD9D9D9"/>
        <bgColor indexed="64"/>
      </patternFill>
    </fill>
    <fill>
      <patternFill patternType="solid">
        <fgColor rgb="FFFF0000"/>
        <bgColor indexed="64"/>
      </patternFill>
    </fill>
    <fill>
      <patternFill patternType="solid">
        <fgColor rgb="FFFFFFFF"/>
        <bgColor indexed="64"/>
      </patternFill>
    </fill>
    <fill>
      <patternFill patternType="solid">
        <fgColor rgb="FFFF0000"/>
        <bgColor indexed="64"/>
      </patternFill>
    </fill>
    <fill>
      <patternFill patternType="solid">
        <fgColor rgb="FFFFFFFF"/>
        <bgColor indexed="64"/>
      </patternFill>
    </fill>
    <fill>
      <patternFill patternType="solid">
        <fgColor rgb="FFEFEFEF"/>
        <bgColor indexed="64"/>
      </patternFill>
    </fill>
    <fill>
      <patternFill patternType="solid">
        <fgColor rgb="FFFFFFFF"/>
        <bgColor indexed="64"/>
      </patternFill>
    </fill>
    <fill>
      <patternFill patternType="solid">
        <fgColor rgb="FFD9D9D9"/>
        <bgColor indexed="64"/>
      </patternFill>
    </fill>
    <fill>
      <patternFill patternType="solid">
        <fgColor rgb="FFFFFFFF"/>
        <bgColor indexed="64"/>
      </patternFill>
    </fill>
    <fill>
      <patternFill patternType="solid">
        <fgColor rgb="FFD9D9D9"/>
        <bgColor indexed="64"/>
      </patternFill>
    </fill>
    <fill>
      <patternFill patternType="solid">
        <fgColor rgb="FFFFFFFF"/>
        <bgColor indexed="64"/>
      </patternFill>
    </fill>
    <fill>
      <patternFill patternType="solid">
        <fgColor rgb="FFFFFFFF"/>
        <bgColor indexed="64"/>
      </patternFill>
    </fill>
    <fill>
      <patternFill patternType="solid">
        <fgColor rgb="FF008000"/>
        <bgColor indexed="64"/>
      </patternFill>
    </fill>
    <fill>
      <patternFill patternType="solid">
        <fgColor rgb="FFFF0000"/>
        <bgColor indexed="64"/>
      </patternFill>
    </fill>
    <fill>
      <patternFill patternType="solid">
        <fgColor rgb="FFFF0000"/>
        <bgColor indexed="64"/>
      </patternFill>
    </fill>
    <fill>
      <patternFill patternType="solid">
        <fgColor rgb="FFEFEFEF"/>
        <bgColor indexed="64"/>
      </patternFill>
    </fill>
    <fill>
      <patternFill patternType="solid">
        <fgColor rgb="FFFFFFFF"/>
        <bgColor indexed="64"/>
      </patternFill>
    </fill>
    <fill>
      <patternFill patternType="solid">
        <fgColor rgb="FFFFFF00"/>
        <bgColor indexed="64"/>
      </patternFill>
    </fill>
    <fill>
      <patternFill patternType="solid">
        <fgColor rgb="FFFFFFFF"/>
        <bgColor indexed="64"/>
      </patternFill>
    </fill>
    <fill>
      <patternFill patternType="solid">
        <fgColor rgb="FFD9D9D9"/>
        <bgColor indexed="64"/>
      </patternFill>
    </fill>
    <fill>
      <patternFill patternType="solid">
        <fgColor rgb="FFFFFFFF"/>
        <bgColor indexed="64"/>
      </patternFill>
    </fill>
    <fill>
      <patternFill patternType="solid">
        <fgColor rgb="FFFFFF00"/>
        <bgColor indexed="64"/>
      </patternFill>
    </fill>
    <fill>
      <patternFill patternType="solid">
        <fgColor rgb="FFCCCCCC"/>
        <bgColor indexed="64"/>
      </patternFill>
    </fill>
    <fill>
      <patternFill patternType="solid">
        <fgColor rgb="FFFFE599"/>
        <bgColor indexed="64"/>
      </patternFill>
    </fill>
    <fill>
      <patternFill patternType="solid">
        <fgColor rgb="FFD9D9D9"/>
        <bgColor indexed="64"/>
      </patternFill>
    </fill>
    <fill>
      <patternFill patternType="solid">
        <fgColor rgb="FFFFFFFF"/>
        <bgColor indexed="64"/>
      </patternFill>
    </fill>
    <fill>
      <patternFill patternType="solid">
        <fgColor rgb="FFEFEFEF"/>
        <bgColor indexed="64"/>
      </patternFill>
    </fill>
    <fill>
      <patternFill patternType="solid">
        <fgColor rgb="FFD9D9D9"/>
        <bgColor indexed="64"/>
      </patternFill>
    </fill>
    <fill>
      <patternFill patternType="solid">
        <fgColor rgb="FFCCCCCC"/>
        <bgColor indexed="64"/>
      </patternFill>
    </fill>
    <fill>
      <patternFill patternType="solid">
        <fgColor rgb="FFD9D9D9"/>
        <bgColor indexed="64"/>
      </patternFill>
    </fill>
    <fill>
      <patternFill patternType="solid">
        <fgColor rgb="FFFFFF00"/>
        <bgColor indexed="64"/>
      </patternFill>
    </fill>
  </fills>
  <borders count="1">
    <border>
      <left/>
      <right/>
      <top/>
      <bottom/>
      <diagonal/>
    </border>
  </borders>
  <cellStyleXfs count="1">
    <xf fillId="0" numFmtId="0" borderId="0" fontId="0"/>
  </cellStyleXfs>
  <cellXfs count="63">
    <xf applyAlignment="1" fillId="0" xfId="0" numFmtId="0" borderId="0" fontId="0">
      <alignment vertical="bottom" horizontal="general" wrapText="1"/>
    </xf>
    <xf applyAlignment="1" fillId="2" xfId="0" numFmtId="0" borderId="0" fontId="0" applyFill="1">
      <alignment vertical="top" horizontal="general" wrapText="1"/>
    </xf>
    <xf applyAlignment="1" fillId="3" xfId="0" numFmtId="0" borderId="0" applyFont="1" fontId="1" applyFill="1">
      <alignment vertical="top" horizontal="general" wrapText="1"/>
    </xf>
    <xf applyAlignment="1" fillId="0" xfId="0" numFmtId="0" borderId="0" applyFont="1" fontId="2">
      <alignment vertical="top" horizontal="general" wrapText="1"/>
    </xf>
    <xf applyAlignment="1" fillId="4" xfId="0" numFmtId="0" borderId="0" fontId="0" applyFill="1">
      <alignment vertical="bottom" horizontal="general" wrapText="1"/>
    </xf>
    <xf applyAlignment="1" fillId="5" xfId="0" numFmtId="0" borderId="0" applyFont="1" fontId="3" applyFill="1">
      <alignment vertical="top" horizontal="general" wrapText="1"/>
    </xf>
    <xf applyAlignment="1" fillId="6" xfId="0" numFmtId="0" borderId="0" applyFont="1" fontId="4" applyFill="1">
      <alignment vertical="top" horizontal="general" wrapText="1"/>
    </xf>
    <xf applyAlignment="1" fillId="7" xfId="0" numFmtId="0" borderId="0" applyFont="1" fontId="5" applyFill="1">
      <alignment vertical="bottom" horizontal="general" wrapText="1"/>
    </xf>
    <xf applyAlignment="1" fillId="8" xfId="0" numFmtId="0" borderId="0" applyFont="1" fontId="6" applyFill="1">
      <alignment vertical="top" horizontal="general" wrapText="1"/>
    </xf>
    <xf applyAlignment="1" fillId="0" xfId="0" numFmtId="0" borderId="0" applyFont="1" fontId="7">
      <alignment vertical="top" horizontal="general"/>
    </xf>
    <xf applyAlignment="1" fillId="0" xfId="0" numFmtId="0" borderId="0" applyFont="1" fontId="8">
      <alignment vertical="top" horizontal="general" wrapText="1"/>
    </xf>
    <xf applyAlignment="1" fillId="9" xfId="0" numFmtId="0" borderId="0" applyFont="1" fontId="9" applyFill="1">
      <alignment vertical="top" horizontal="general" wrapText="1"/>
    </xf>
    <xf applyAlignment="1" fillId="0" xfId="0" numFmtId="0" borderId="0" applyFont="1" fontId="10">
      <alignment vertical="bottom" horizontal="general" wrapText="1"/>
    </xf>
    <xf applyAlignment="1" fillId="0" xfId="0" numFmtId="0" borderId="0" applyFont="1" fontId="11">
      <alignment vertical="bottom" horizontal="general" wrapText="1"/>
    </xf>
    <xf applyAlignment="1" fillId="0" xfId="0" numFmtId="0" borderId="0" fontId="0">
      <alignment vertical="top" horizontal="general" wrapText="1"/>
    </xf>
    <xf applyAlignment="1" fillId="10" xfId="0" numFmtId="0" borderId="0" applyFont="1" fontId="12" applyFill="1">
      <alignment vertical="bottom" horizontal="general" wrapText="1"/>
    </xf>
    <xf applyAlignment="1" fillId="0" xfId="0" numFmtId="0" borderId="0" applyFont="1" fontId="13">
      <alignment vertical="top" horizontal="general" wrapText="1"/>
    </xf>
    <xf applyAlignment="1" fillId="11" xfId="0" numFmtId="0" borderId="0" fontId="0" applyFill="1">
      <alignment vertical="top" horizontal="general" wrapText="1"/>
    </xf>
    <xf applyAlignment="1" fillId="0" xfId="0" numFmtId="0" borderId="0" applyFont="1" fontId="14">
      <alignment vertical="top" horizontal="general" wrapText="1"/>
    </xf>
    <xf applyAlignment="1" fillId="12" xfId="0" numFmtId="0" borderId="0" applyFont="1" fontId="15" applyFill="1">
      <alignment vertical="bottom" horizontal="general" wrapText="1"/>
    </xf>
    <xf applyAlignment="1" fillId="13" xfId="0" numFmtId="0" borderId="0" applyFont="1" fontId="16" applyFill="1">
      <alignment vertical="top" horizontal="general" wrapText="1"/>
    </xf>
    <xf applyAlignment="1" fillId="14" xfId="0" numFmtId="0" borderId="0" fontId="0" applyFill="1">
      <alignment vertical="top" horizontal="general" wrapText="1"/>
    </xf>
    <xf applyAlignment="1" fillId="0" xfId="0" numFmtId="0" borderId="0" applyFont="1" fontId="17">
      <alignment vertical="top" horizontal="general" wrapText="1"/>
    </xf>
    <xf applyAlignment="1" fillId="15" xfId="0" numFmtId="0" borderId="0" fontId="0" applyFill="1">
      <alignment vertical="top" horizontal="general" wrapText="1"/>
    </xf>
    <xf applyAlignment="1" fillId="0" xfId="0" numFmtId="0" borderId="0" applyFont="1" fontId="18">
      <alignment vertical="top" horizontal="general" wrapText="1"/>
    </xf>
    <xf applyAlignment="1" fillId="0" xfId="0" numFmtId="164" borderId="0" fontId="0" applyNumberFormat="1">
      <alignment vertical="top" horizontal="general" wrapText="1"/>
    </xf>
    <xf applyAlignment="1" fillId="16" xfId="0" numFmtId="0" borderId="0" applyFont="1" fontId="19" applyFill="1">
      <alignment vertical="top" horizontal="general" wrapText="1"/>
    </xf>
    <xf applyAlignment="1" fillId="17" xfId="0" numFmtId="165" borderId="0" fontId="0" applyNumberFormat="1" applyFill="1">
      <alignment vertical="top" horizontal="general" wrapText="1"/>
    </xf>
    <xf applyAlignment="1" fillId="18" xfId="0" numFmtId="0" borderId="0" applyFont="1" fontId="20" applyFill="1">
      <alignment vertical="top" horizontal="general" wrapText="1"/>
    </xf>
    <xf applyAlignment="1" fillId="19" xfId="0" numFmtId="0" borderId="0" applyFont="1" fontId="21" applyFill="1">
      <alignment vertical="top" horizontal="general" wrapText="1"/>
    </xf>
    <xf applyAlignment="1" fillId="0" xfId="0" numFmtId="0" borderId="0" applyFont="1" fontId="22">
      <alignment vertical="top" horizontal="general" wrapText="1"/>
    </xf>
    <xf applyAlignment="1" fillId="20" xfId="0" numFmtId="0" borderId="0" applyFont="1" fontId="23" applyFill="1">
      <alignment vertical="top" horizontal="general" wrapText="1"/>
    </xf>
    <xf applyAlignment="1" fillId="0" xfId="0" numFmtId="0" borderId="0" applyFont="1" fontId="24">
      <alignment vertical="top" horizontal="general" wrapText="1"/>
    </xf>
    <xf applyAlignment="1" fillId="21" xfId="0" numFmtId="0" borderId="0" fontId="0" applyFill="1">
      <alignment vertical="top" horizontal="general" wrapText="1"/>
    </xf>
    <xf applyAlignment="1" fillId="0" xfId="0" numFmtId="0" borderId="0" applyFont="1" fontId="25">
      <alignment vertical="bottom" horizontal="general" wrapText="1"/>
    </xf>
    <xf applyAlignment="1" fillId="22" xfId="0" numFmtId="0" borderId="0" applyFont="1" fontId="26" applyFill="1">
      <alignment vertical="top" horizontal="general" wrapText="1"/>
    </xf>
    <xf applyAlignment="1" fillId="0" xfId="0" numFmtId="0" borderId="0" fontId="0">
      <alignment vertical="top" horizontal="general"/>
    </xf>
    <xf applyAlignment="1" fillId="23" xfId="0" numFmtId="0" borderId="0" applyFont="1" fontId="27" applyFill="1">
      <alignment vertical="bottom" horizontal="general" wrapText="1"/>
    </xf>
    <xf applyAlignment="1" fillId="0" xfId="0" numFmtId="0" borderId="0" fontId="0">
      <alignment vertical="top" horizontal="left" wrapText="1"/>
    </xf>
    <xf applyAlignment="1" fillId="24" xfId="0" numFmtId="0" borderId="0" applyFont="1" fontId="28" applyFill="1">
      <alignment vertical="top" horizontal="general" wrapText="1"/>
    </xf>
    <xf applyAlignment="1" fillId="25" xfId="0" numFmtId="0" borderId="0" fontId="0" applyFill="1">
      <alignment vertical="top" horizontal="right" wrapText="1"/>
    </xf>
    <xf applyAlignment="1" fillId="26" xfId="0" numFmtId="0" borderId="0" fontId="0" applyFill="1">
      <alignment vertical="top" horizontal="general" wrapText="1"/>
    </xf>
    <xf applyAlignment="1" fillId="27" xfId="0" numFmtId="0" borderId="0" fontId="0" applyFill="1">
      <alignment vertical="bottom" horizontal="general" wrapText="1"/>
    </xf>
    <xf applyAlignment="1" fillId="28" xfId="0" numFmtId="0" borderId="0" applyFont="1" fontId="29" applyFill="1">
      <alignment vertical="bottom" horizontal="general" wrapText="1"/>
    </xf>
    <xf applyAlignment="1" fillId="0" xfId="0" numFmtId="0" borderId="0" applyFont="1" fontId="30">
      <alignment vertical="bottom" horizontal="general" wrapText="1"/>
    </xf>
    <xf applyAlignment="1" fillId="29" xfId="0" numFmtId="0" borderId="0" applyFont="1" fontId="31" applyFill="1">
      <alignment vertical="top" horizontal="general" wrapText="1"/>
    </xf>
    <xf applyAlignment="1" fillId="30" xfId="0" numFmtId="0" borderId="0" applyFont="1" fontId="32" applyFill="1">
      <alignment vertical="top" horizontal="general" wrapText="1"/>
    </xf>
    <xf applyAlignment="1" fillId="31" xfId="0" numFmtId="0" borderId="0" applyFont="1" fontId="33" applyFill="1">
      <alignment vertical="bottom" horizontal="general" wrapText="1"/>
    </xf>
    <xf applyAlignment="1" fillId="32" xfId="0" numFmtId="0" borderId="0" fontId="0" applyFill="1">
      <alignment vertical="top" horizontal="general" wrapText="1"/>
    </xf>
    <xf applyAlignment="1" fillId="0" xfId="0" numFmtId="166" borderId="0" fontId="0" applyNumberFormat="1">
      <alignment vertical="top" horizontal="general" wrapText="1"/>
    </xf>
    <xf applyAlignment="1" fillId="33" xfId="0" numFmtId="0" borderId="0" applyFont="1" fontId="34" applyFill="1">
      <alignment vertical="top" horizontal="general" wrapText="1"/>
    </xf>
    <xf applyAlignment="1" fillId="0" xfId="0" numFmtId="0" borderId="0" fontId="0">
      <alignment vertical="top" horizontal="general" wrapText="1"/>
    </xf>
    <xf applyAlignment="1" fillId="0" xfId="0" numFmtId="0" borderId="0" applyFont="1" fontId="35">
      <alignment vertical="bottom" horizontal="general" wrapText="1"/>
    </xf>
    <xf applyAlignment="1" fillId="34" xfId="0" numFmtId="0" borderId="0" fontId="0" applyFill="1">
      <alignment vertical="top" horizontal="general" wrapText="1"/>
    </xf>
    <xf applyAlignment="1" fillId="35" xfId="0" numFmtId="0" borderId="0" applyFont="1" fontId="36" applyFill="1">
      <alignment vertical="top" horizontal="general" wrapText="1"/>
    </xf>
    <xf applyAlignment="1" fillId="0" xfId="0" numFmtId="0" borderId="0" applyFont="1" fontId="37">
      <alignment vertical="bottom" horizontal="general" wrapText="1"/>
    </xf>
    <xf applyAlignment="1" fillId="36" xfId="0" numFmtId="0" borderId="0" applyFont="1" fontId="38" applyFill="1">
      <alignment vertical="top" horizontal="general"/>
    </xf>
    <xf applyAlignment="1" fillId="37" xfId="0" numFmtId="0" borderId="0" applyFont="1" fontId="39" applyFill="1">
      <alignment vertical="bottom" horizontal="general" wrapText="1"/>
    </xf>
    <xf applyAlignment="1" fillId="38" xfId="0" numFmtId="0" borderId="0" applyFont="1" fontId="40" applyFill="1">
      <alignment vertical="bottom" horizontal="general" wrapText="1"/>
    </xf>
    <xf applyAlignment="1" fillId="0" xfId="0" numFmtId="49" borderId="0" fontId="0" applyNumberFormat="1">
      <alignment vertical="top" horizontal="general" wrapText="1"/>
    </xf>
    <xf applyAlignment="1" fillId="39" xfId="0" numFmtId="0" borderId="0" fontId="0" applyFill="1">
      <alignment vertical="top" horizontal="general" wrapText="1"/>
    </xf>
    <xf applyAlignment="1" fillId="0" xfId="0" numFmtId="3" borderId="0" fontId="0" applyNumberFormat="1">
      <alignment vertical="bottom" horizontal="general" wrapText="1"/>
    </xf>
    <xf applyAlignment="1" fillId="0" xfId="0" numFmtId="0" borderId="0" applyFont="1" fontId="41">
      <alignment vertical="bottom" horizontal="general" wrapText="1"/>
    </xf>
  </cellXfs>
  <cellStyles count="1">
    <cellStyle builtinId="0" name="Normal" xfId="0"/>
  </cellStyles>
  <dxfs count="3">
    <dxf>
      <font>
        <color rgb="FFFFD966"/>
      </font>
      <fill>
        <patternFill patternType="solid">
          <bgColor rgb="FF274E13"/>
        </patternFill>
      </fill>
    </dxf>
    <dxf>
      <font>
        <color rgb="FFFFFF00"/>
      </font>
      <fill>
        <patternFill patternType="solid">
          <bgColor rgb="FF38761D"/>
        </patternFill>
      </fill>
    </dxf>
    <dxf>
      <font>
        <color rgb="FFFFFF00"/>
      </font>
      <fill>
        <patternFill patternType="solid">
          <bgColor rgb="FF38761D"/>
        </patternFill>
      </fill>
    </dxf>
  </dxfs>
</styleSheet>
</file>

<file path=xl/_rels/workbook.xml.rels><?xml version="1.0" encoding="UTF-8" standalone="yes"?><Relationships xmlns="http://schemas.openxmlformats.org/package/2006/relationships"><Relationship Target="worksheets/sheet37.xml" Type="http://schemas.openxmlformats.org/officeDocument/2006/relationships/worksheet" Id="rId39"/><Relationship Target="worksheets/sheet36.xml" Type="http://schemas.openxmlformats.org/officeDocument/2006/relationships/worksheet" Id="rId38"/><Relationship Target="worksheets/sheet35.xml" Type="http://schemas.openxmlformats.org/officeDocument/2006/relationships/worksheet" Id="rId37"/><Relationship Target="worksheets/sheet17.xml" Type="http://schemas.openxmlformats.org/officeDocument/2006/relationships/worksheet" Id="rId19"/><Relationship Target="worksheets/sheet34.xml" Type="http://schemas.openxmlformats.org/officeDocument/2006/relationships/worksheet" Id="rId36"/><Relationship Target="worksheets/sheet16.xml" Type="http://schemas.openxmlformats.org/officeDocument/2006/relationships/worksheet" Id="rId18"/><Relationship Target="worksheets/sheet15.xml" Type="http://schemas.openxmlformats.org/officeDocument/2006/relationships/worksheet" Id="rId17"/><Relationship Target="worksheets/sheet14.xml" Type="http://schemas.openxmlformats.org/officeDocument/2006/relationships/worksheet" Id="rId16"/><Relationship Target="worksheets/sheet13.xml" Type="http://schemas.openxmlformats.org/officeDocument/2006/relationships/worksheet" Id="rId15"/><Relationship Target="worksheets/sheet12.xml" Type="http://schemas.openxmlformats.org/officeDocument/2006/relationships/worksheet" Id="rId14"/><Relationship Target="worksheets/sheet28.xml" Type="http://schemas.openxmlformats.org/officeDocument/2006/relationships/worksheet" Id="rId30"/><Relationship Target="worksheets/sheet10.xml" Type="http://schemas.openxmlformats.org/officeDocument/2006/relationships/worksheet" Id="rId12"/><Relationship Target="worksheets/sheet29.xml" Type="http://schemas.openxmlformats.org/officeDocument/2006/relationships/worksheet" Id="rId31"/><Relationship Target="worksheets/sheet11.xml" Type="http://schemas.openxmlformats.org/officeDocument/2006/relationships/worksheet" Id="rId13"/><Relationship Target="worksheets/sheet8.xml" Type="http://schemas.openxmlformats.org/officeDocument/2006/relationships/worksheet" Id="rId10"/><Relationship Target="worksheets/sheet9.xml" Type="http://schemas.openxmlformats.org/officeDocument/2006/relationships/worksheet" Id="rId11"/><Relationship Target="worksheets/sheet32.xml" Type="http://schemas.openxmlformats.org/officeDocument/2006/relationships/worksheet" Id="rId34"/><Relationship Target="worksheets/sheet33.xml" Type="http://schemas.openxmlformats.org/officeDocument/2006/relationships/worksheet" Id="rId35"/><Relationship Target="worksheets/sheet30.xml" Type="http://schemas.openxmlformats.org/officeDocument/2006/relationships/worksheet" Id="rId32"/><Relationship Target="worksheets/sheet31.xml" Type="http://schemas.openxmlformats.org/officeDocument/2006/relationships/worksheet" Id="rId33"/><Relationship Target="worksheets/sheet46.xml" Type="http://schemas.openxmlformats.org/officeDocument/2006/relationships/worksheet" Id="rId48"/><Relationship Target="worksheets/sheet45.xml" Type="http://schemas.openxmlformats.org/officeDocument/2006/relationships/worksheet" Id="rId47"/><Relationship Target="worksheets/sheet27.xml" Type="http://schemas.openxmlformats.org/officeDocument/2006/relationships/worksheet" Id="rId29"/><Relationship Target="worksheets/sheet24.xml" Type="http://schemas.openxmlformats.org/officeDocument/2006/relationships/worksheet" Id="rId26"/><Relationship Target="worksheets/sheet23.xml" Type="http://schemas.openxmlformats.org/officeDocument/2006/relationships/worksheet" Id="rId25"/><Relationship Target="worksheets/sheet26.xml" Type="http://schemas.openxmlformats.org/officeDocument/2006/relationships/worksheet" Id="rId28"/><Relationship Target="worksheets/sheet25.xml" Type="http://schemas.openxmlformats.org/officeDocument/2006/relationships/worksheet" Id="rId27"/><Relationship Target="sharedStrings.xml" Type="http://schemas.openxmlformats.org/officeDocument/2006/relationships/sharedStrings" Id="rId2"/><Relationship Target="worksheets/sheet19.xml" Type="http://schemas.openxmlformats.org/officeDocument/2006/relationships/worksheet" Id="rId21"/><Relationship Target="worksheets/sheet38.xml" Type="http://schemas.openxmlformats.org/officeDocument/2006/relationships/worksheet" Id="rId40"/><Relationship Target="styles.xml" Type="http://schemas.openxmlformats.org/officeDocument/2006/relationships/styles" Id="rId1"/><Relationship Target="worksheets/sheet20.xml" Type="http://schemas.openxmlformats.org/officeDocument/2006/relationships/worksheet" Id="rId22"/><Relationship Target="worksheets/sheet39.xml" Type="http://schemas.openxmlformats.org/officeDocument/2006/relationships/worksheet" Id="rId41"/><Relationship Target="worksheets/sheet2.xml" Type="http://schemas.openxmlformats.org/officeDocument/2006/relationships/worksheet" Id="rId4"/><Relationship Target="worksheets/sheet21.xml" Type="http://schemas.openxmlformats.org/officeDocument/2006/relationships/worksheet" Id="rId23"/><Relationship Target="worksheets/sheet40.xml" Type="http://schemas.openxmlformats.org/officeDocument/2006/relationships/worksheet" Id="rId42"/><Relationship Target="worksheets/sheet1.xml" Type="http://schemas.openxmlformats.org/officeDocument/2006/relationships/worksheet" Id="rId3"/><Relationship Target="worksheets/sheet22.xml" Type="http://schemas.openxmlformats.org/officeDocument/2006/relationships/worksheet" Id="rId24"/><Relationship Target="worksheets/sheet41.xml" Type="http://schemas.openxmlformats.org/officeDocument/2006/relationships/worksheet" Id="rId43"/><Relationship Target="worksheets/sheet42.xml" Type="http://schemas.openxmlformats.org/officeDocument/2006/relationships/worksheet" Id="rId44"/><Relationship Target="worksheets/sheet43.xml" Type="http://schemas.openxmlformats.org/officeDocument/2006/relationships/worksheet" Id="rId45"/><Relationship Target="worksheets/sheet44.xml" Type="http://schemas.openxmlformats.org/officeDocument/2006/relationships/worksheet" Id="rId46"/><Relationship Target="worksheets/sheet18.xml" Type="http://schemas.openxmlformats.org/officeDocument/2006/relationships/worksheet" Id="rId20"/><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11.xml.rels><?xml version="1.0" encoding="UTF-8" standalone="yes"?><Relationships xmlns="http://schemas.openxmlformats.org/package/2006/relationships"><Relationship Target="../drawings/vmlDrawing3.vml" Type="http://schemas.openxmlformats.org/officeDocument/2006/relationships/vmlDrawing" Id="rId2"/><Relationship Target="../comments3.xml" Type="http://schemas.openxmlformats.org/officeDocument/2006/relationships/comments" Id="rId1"/></Relationships>
</file>

<file path=xl/worksheets/_rels/sheet24.xml.rels><?xml version="1.0" encoding="UTF-8" standalone="yes"?><Relationships xmlns="http://schemas.openxmlformats.org/package/2006/relationships"><Relationship Target="../drawings/vmlDrawing4.vml" Type="http://schemas.openxmlformats.org/officeDocument/2006/relationships/vmlDrawing" Id="rId2"/><Relationship Target="../comments4.xml" Type="http://schemas.openxmlformats.org/officeDocument/2006/relationships/comments" Id="rId1"/></Relationships>
</file>

<file path=xl/worksheets/_rels/sheet27.xml.rels><?xml version="1.0" encoding="UTF-8" standalone="yes"?><Relationships xmlns="http://schemas.openxmlformats.org/package/2006/relationships"><Relationship Target="../drawings/vmlDrawing5.vml" Type="http://schemas.openxmlformats.org/officeDocument/2006/relationships/vmlDrawing" Id="rId2"/><Relationship Target="../comments5.xml" Type="http://schemas.openxmlformats.org/officeDocument/2006/relationships/comments" Id="rId1"/></Relationships>
</file>

<file path=xl/worksheets/_rels/sheet9.xml.rels><?xml version="1.0" encoding="UTF-8" standalone="yes"?><Relationships xmlns="http://schemas.openxmlformats.org/package/2006/relationships"><Relationship Target="../drawings/vmlDrawing2.vml" Type="http://schemas.openxmlformats.org/officeDocument/2006/relationships/vmlDrawing" Id="rId2"/><Relationship Target="../comments2.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2" customWidth="1" max="2" width="12.43"/>
    <col min="4" customWidth="1" max="4" width="19.57"/>
    <col min="5" customWidth="1" max="5" width="24.71"/>
    <col min="6" customWidth="1" max="6" width="33.29"/>
  </cols>
  <sheetData>
    <row r="1">
      <c t="s" s="26" r="A1">
        <v>0</v>
      </c>
      <c t="s" s="26" r="B1">
        <v>1</v>
      </c>
      <c t="s" s="26" r="C1">
        <v>2</v>
      </c>
      <c t="s" s="26" r="D1">
        <v>3</v>
      </c>
      <c t="s" s="26" r="E1">
        <v>4</v>
      </c>
      <c t="s" s="26" r="F1">
        <v>5</v>
      </c>
      <c t="s" s="26" r="G1">
        <v>6</v>
      </c>
      <c t="s" s="26" r="H1">
        <v>7</v>
      </c>
      <c t="s" s="26" r="I1">
        <v>8</v>
      </c>
      <c t="s" s="26" r="J1">
        <v>9</v>
      </c>
      <c s="26" r="K1"/>
      <c s="26" r="L1"/>
      <c s="26" r="M1"/>
      <c s="26" r="N1"/>
      <c s="26" r="O1"/>
      <c s="30" r="P1"/>
      <c s="30" r="Q1"/>
      <c s="30" r="R1"/>
      <c s="30" r="S1"/>
      <c s="30" r="T1"/>
    </row>
    <row r="2">
      <c t="s" s="19" r="A2">
        <v>10</v>
      </c>
      <c t="s" s="44" r="B2">
        <v>11</v>
      </c>
      <c s="44" r="C2"/>
      <c s="44" r="D2"/>
      <c s="44" r="E2"/>
      <c s="44" r="F2"/>
      <c s="44" r="G2"/>
    </row>
    <row r="3">
      <c t="s" s="14" r="A3">
        <v>12</v>
      </c>
      <c t="s" s="14" r="B3">
        <v>13</v>
      </c>
      <c t="s" s="14" r="C3">
        <v>14</v>
      </c>
      <c t="s" s="14" r="D3">
        <v>15</v>
      </c>
      <c t="s" s="14" r="E3">
        <v>16</v>
      </c>
      <c t="s" s="14" r="F3">
        <v>17</v>
      </c>
      <c t="s" s="14" r="G3">
        <v>18</v>
      </c>
      <c t="s" s="14" r="H3">
        <v>19</v>
      </c>
      <c s="14" r="I3"/>
      <c s="14" r="J3"/>
      <c s="14" r="K3"/>
      <c s="14" r="L3"/>
      <c s="14" r="M3"/>
      <c s="14" r="N3"/>
      <c s="14" r="O3"/>
      <c s="14" r="P3"/>
      <c s="14" r="Q3"/>
      <c s="14" r="R3"/>
      <c s="14" r="S3"/>
      <c s="14" r="T3"/>
    </row>
    <row r="4">
      <c t="s" s="14" r="A4">
        <v>12</v>
      </c>
      <c t="s" s="14" r="B4">
        <v>20</v>
      </c>
      <c t="s" s="14" r="C4">
        <v>14</v>
      </c>
      <c t="s" s="14" r="D4">
        <v>21</v>
      </c>
      <c t="s" s="14" r="E4">
        <v>22</v>
      </c>
      <c t="s" s="14" r="F4">
        <v>23</v>
      </c>
      <c t="s" s="14" r="G4">
        <v>18</v>
      </c>
      <c t="s" s="14" r="H4">
        <v>24</v>
      </c>
      <c s="14" r="I4"/>
      <c t="s" s="14" r="J4">
        <v>25</v>
      </c>
      <c s="14" r="K4"/>
      <c s="14" r="L4"/>
      <c s="14" r="M4"/>
      <c s="14" r="N4"/>
      <c s="14" r="O4"/>
      <c s="14" r="P4"/>
      <c s="14" r="Q4"/>
      <c s="14" r="R4"/>
      <c s="14" r="S4"/>
      <c s="14" r="T4"/>
    </row>
    <row r="5">
      <c t="s" s="14" r="A5">
        <v>12</v>
      </c>
      <c t="s" s="14" r="B5">
        <v>26</v>
      </c>
      <c t="s" s="14" r="C5">
        <v>27</v>
      </c>
      <c t="s" s="14" r="D5">
        <v>28</v>
      </c>
      <c t="s" s="14" r="E5">
        <v>29</v>
      </c>
      <c t="s" s="14" r="F5">
        <v>30</v>
      </c>
      <c t="s" s="14" r="G5">
        <v>31</v>
      </c>
      <c t="s" s="14" r="H5">
        <v>32</v>
      </c>
      <c s="14" r="I5"/>
      <c s="14" r="J5"/>
      <c s="14" r="K5"/>
      <c s="14" r="L5"/>
      <c s="14" r="M5"/>
      <c s="14" r="N5"/>
      <c s="14" r="O5"/>
      <c s="14" r="P5"/>
      <c s="14" r="Q5"/>
      <c s="14" r="R5"/>
      <c s="14" r="S5"/>
      <c s="14" r="T5"/>
    </row>
    <row r="6">
      <c t="s" s="14" r="A6">
        <v>12</v>
      </c>
      <c t="s" s="14" r="B6">
        <v>33</v>
      </c>
      <c t="s" s="14" r="C6">
        <v>34</v>
      </c>
      <c t="s" s="14" r="D6">
        <v>15</v>
      </c>
      <c t="s" s="14" r="E6">
        <v>35</v>
      </c>
      <c t="s" s="14" r="F6">
        <v>36</v>
      </c>
      <c t="s" s="14" r="G6">
        <v>18</v>
      </c>
      <c t="s" s="14" r="H6">
        <v>19</v>
      </c>
      <c s="14" r="I6"/>
      <c s="14" r="J6"/>
      <c s="14" r="K6"/>
      <c s="14" r="L6"/>
      <c s="14" r="M6"/>
      <c s="14" r="N6"/>
      <c s="14" r="O6"/>
      <c s="14" r="P6"/>
      <c s="14" r="Q6"/>
      <c s="14" r="R6"/>
      <c s="14" r="S6"/>
      <c s="14" r="T6"/>
    </row>
    <row r="7">
      <c t="s" s="14" r="A7">
        <v>12</v>
      </c>
      <c t="s" s="14" r="B7">
        <v>37</v>
      </c>
      <c t="s" s="14" r="C7">
        <v>38</v>
      </c>
      <c t="s" s="14" r="D7">
        <v>39</v>
      </c>
      <c t="s" s="14" r="E7">
        <v>40</v>
      </c>
      <c t="s" s="14" r="F7">
        <v>41</v>
      </c>
      <c t="s" s="14" r="G7">
        <v>18</v>
      </c>
      <c t="s" s="14" r="H7">
        <v>19</v>
      </c>
      <c s="14" r="I7"/>
      <c s="14" r="J7"/>
      <c s="14" r="K7"/>
      <c s="14" r="L7"/>
      <c s="14" r="M7"/>
      <c s="14" r="N7"/>
      <c s="14" r="O7"/>
      <c s="14" r="P7"/>
      <c s="14" r="Q7"/>
      <c s="14" r="R7"/>
      <c s="14" r="S7"/>
      <c s="14" r="T7"/>
    </row>
    <row r="8">
      <c t="s" s="14" r="A8">
        <v>12</v>
      </c>
      <c t="s" s="14" r="B8">
        <v>42</v>
      </c>
      <c t="s" s="14" r="C8">
        <v>43</v>
      </c>
      <c t="s" s="14" r="D8">
        <v>44</v>
      </c>
      <c t="s" s="14" r="E8">
        <v>45</v>
      </c>
      <c t="s" s="14" r="F8">
        <v>41</v>
      </c>
      <c t="s" s="14" r="G8">
        <v>18</v>
      </c>
      <c t="s" s="14" r="H8">
        <v>19</v>
      </c>
      <c s="14" r="I8"/>
      <c s="14" r="J8"/>
      <c s="14" r="K8"/>
      <c s="14" r="L8"/>
      <c s="14" r="M8"/>
      <c s="14" r="N8"/>
      <c s="14" r="O8"/>
      <c s="14" r="P8"/>
      <c s="14" r="Q8"/>
      <c s="14" r="R8"/>
      <c s="14" r="S8"/>
      <c s="14" r="T8"/>
    </row>
    <row r="9">
      <c t="s" s="14" r="A9">
        <v>12</v>
      </c>
      <c t="s" s="14" r="B9">
        <v>46</v>
      </c>
      <c t="s" s="14" r="C9">
        <v>47</v>
      </c>
      <c t="s" s="14" r="D9">
        <v>48</v>
      </c>
      <c t="s" s="14" r="E9">
        <v>49</v>
      </c>
      <c t="s" s="14" r="F9">
        <v>41</v>
      </c>
      <c t="s" s="14" r="G9">
        <v>18</v>
      </c>
      <c t="s" s="14" r="H9">
        <v>19</v>
      </c>
      <c s="14" r="I9"/>
      <c s="14" r="J9"/>
      <c s="14" r="K9"/>
      <c s="14" r="L9"/>
      <c s="14" r="M9"/>
      <c s="14" r="N9"/>
      <c s="14" r="O9"/>
      <c s="14" r="P9"/>
      <c s="14" r="Q9"/>
      <c s="14" r="R9"/>
      <c s="14" r="S9"/>
      <c s="14" r="T9"/>
    </row>
    <row r="10">
      <c t="s" s="14" r="A10">
        <v>12</v>
      </c>
      <c t="s" s="14" r="B10">
        <v>50</v>
      </c>
      <c t="s" s="14" r="C10">
        <v>51</v>
      </c>
      <c t="s" s="14" r="D10">
        <v>39</v>
      </c>
      <c t="s" s="14" r="E10">
        <v>40</v>
      </c>
      <c t="s" s="14" r="F10">
        <v>41</v>
      </c>
      <c t="s" s="14" r="G10">
        <v>18</v>
      </c>
      <c t="s" s="14" r="H10">
        <v>19</v>
      </c>
      <c s="14" r="I10"/>
      <c s="14" r="J10"/>
      <c s="14" r="K10"/>
      <c s="14" r="L10"/>
      <c s="14" r="M10"/>
      <c s="14" r="N10"/>
      <c s="14" r="O10"/>
      <c s="14" r="P10"/>
      <c s="14" r="Q10"/>
      <c s="14" r="R10"/>
      <c s="14" r="S10"/>
      <c s="14" r="T10"/>
    </row>
    <row r="11">
      <c t="s" s="14" r="A11">
        <v>12</v>
      </c>
      <c t="s" s="14" r="B11">
        <v>52</v>
      </c>
      <c t="s" s="14" r="C11">
        <v>53</v>
      </c>
      <c t="s" s="14" r="D11">
        <v>44</v>
      </c>
      <c t="s" s="14" r="E11">
        <v>45</v>
      </c>
      <c t="s" s="14" r="F11">
        <v>41</v>
      </c>
      <c t="s" s="14" r="G11">
        <v>18</v>
      </c>
      <c t="s" s="14" r="H11">
        <v>19</v>
      </c>
      <c s="14" r="I11"/>
      <c s="14" r="J11"/>
      <c s="14" r="K11"/>
      <c s="14" r="L11"/>
      <c s="14" r="M11"/>
      <c s="14" r="N11"/>
      <c s="14" r="O11"/>
      <c s="14" r="P11"/>
      <c s="14" r="Q11"/>
      <c s="14" r="R11"/>
      <c s="14" r="S11"/>
      <c s="14" r="T11"/>
    </row>
    <row r="12">
      <c t="s" s="14" r="A12">
        <v>12</v>
      </c>
      <c t="s" s="14" r="B12">
        <v>54</v>
      </c>
      <c t="s" s="14" r="C12">
        <v>55</v>
      </c>
      <c t="s" s="14" r="D12">
        <v>48</v>
      </c>
      <c t="s" s="14" r="E12">
        <v>49</v>
      </c>
      <c t="s" s="14" r="F12">
        <v>41</v>
      </c>
      <c t="s" s="14" r="G12">
        <v>18</v>
      </c>
      <c t="s" s="14" r="H12">
        <v>19</v>
      </c>
      <c s="14" r="I12"/>
      <c s="14" r="J12"/>
      <c s="14" r="K12"/>
      <c s="14" r="L12"/>
      <c s="14" r="M12"/>
      <c s="14" r="N12"/>
      <c s="14" r="O12"/>
      <c s="14" r="P12"/>
      <c s="14" r="Q12"/>
      <c s="14" r="R12"/>
      <c s="14" r="S12"/>
      <c s="14" r="T12"/>
    </row>
    <row r="13">
      <c t="s" s="14" r="A13">
        <v>12</v>
      </c>
      <c t="s" s="14" r="B13">
        <v>56</v>
      </c>
      <c t="s" s="14" r="C13">
        <v>57</v>
      </c>
      <c t="s" s="14" r="D13">
        <v>58</v>
      </c>
      <c t="s" s="14" r="E13">
        <v>59</v>
      </c>
      <c t="s" s="14" r="F13">
        <v>41</v>
      </c>
      <c t="s" s="14" r="G13">
        <v>18</v>
      </c>
      <c t="s" s="14" r="H13">
        <v>19</v>
      </c>
      <c s="14" r="I13"/>
      <c s="14" r="J13"/>
      <c s="14" r="K13"/>
      <c s="14" r="L13"/>
      <c s="14" r="M13"/>
      <c s="14" r="N13"/>
      <c s="14" r="O13"/>
      <c s="14" r="P13"/>
      <c s="14" r="Q13"/>
      <c s="14" r="R13"/>
      <c s="14" r="S13"/>
      <c s="14" r="T13"/>
    </row>
    <row r="14">
      <c t="s" s="14" r="A14">
        <v>12</v>
      </c>
      <c t="s" s="14" r="B14">
        <v>60</v>
      </c>
      <c t="s" s="14" r="C14">
        <v>61</v>
      </c>
      <c t="s" s="14" r="D14">
        <v>62</v>
      </c>
      <c t="s" s="14" r="E14">
        <v>63</v>
      </c>
      <c t="s" s="14" r="F14">
        <v>41</v>
      </c>
      <c t="s" s="14" r="G14">
        <v>18</v>
      </c>
      <c t="s" s="14" r="H14">
        <v>19</v>
      </c>
      <c s="14" r="I14"/>
      <c s="14" r="J14"/>
      <c s="14" r="K14"/>
      <c s="14" r="L14"/>
      <c s="14" r="M14"/>
      <c s="14" r="N14"/>
      <c s="14" r="O14"/>
      <c s="14" r="P14"/>
      <c s="14" r="Q14"/>
      <c s="14" r="R14"/>
      <c s="14" r="S14"/>
      <c s="14" r="T14"/>
    </row>
    <row r="15">
      <c t="s" s="14" r="A15">
        <v>64</v>
      </c>
      <c t="s" s="14" r="B15">
        <v>65</v>
      </c>
      <c t="s" s="14" r="C15">
        <v>66</v>
      </c>
      <c t="s" s="14" r="D15">
        <v>15</v>
      </c>
      <c t="s" s="14" r="E15">
        <v>16</v>
      </c>
      <c t="s" s="14" r="F15">
        <v>17</v>
      </c>
      <c t="s" s="14" r="G15">
        <v>18</v>
      </c>
      <c t="s" s="14" r="H15">
        <v>19</v>
      </c>
      <c s="14" r="I15"/>
      <c s="14" r="J15"/>
      <c s="14" r="K15"/>
      <c s="14" r="L15"/>
      <c s="14" r="M15"/>
      <c s="14" r="N15"/>
      <c s="14" r="O15"/>
      <c s="14" r="P15"/>
      <c s="14" r="Q15"/>
      <c s="14" r="R15"/>
      <c s="14" r="S15"/>
      <c s="14" r="T15"/>
    </row>
    <row r="16">
      <c t="s" s="14" r="A16">
        <v>67</v>
      </c>
      <c t="s" s="14" r="B16">
        <v>68</v>
      </c>
      <c t="s" s="14" r="C16">
        <v>69</v>
      </c>
      <c t="s" s="14" r="D16">
        <v>39</v>
      </c>
      <c t="s" s="14" r="E16">
        <v>40</v>
      </c>
      <c t="s" s="14" r="F16">
        <v>41</v>
      </c>
      <c t="s" s="14" r="G16">
        <v>18</v>
      </c>
      <c t="s" s="14" r="H16">
        <v>19</v>
      </c>
      <c s="14" r="I16"/>
      <c s="14" r="J16"/>
      <c s="14" r="K16"/>
      <c s="14" r="L16"/>
      <c s="14" r="M16"/>
      <c s="14" r="N16"/>
      <c s="14" r="O16"/>
      <c s="14" r="P16"/>
      <c s="14" r="Q16"/>
      <c s="14" r="R16"/>
      <c s="14" r="S16"/>
      <c s="14" r="T16"/>
    </row>
    <row r="17">
      <c t="s" s="14" r="A17">
        <v>67</v>
      </c>
      <c t="s" s="14" r="B17">
        <v>70</v>
      </c>
      <c t="s" s="14" r="C17">
        <v>71</v>
      </c>
      <c t="s" s="14" r="D17">
        <v>44</v>
      </c>
      <c t="s" s="14" r="E17">
        <v>45</v>
      </c>
      <c t="s" s="14" r="F17">
        <v>41</v>
      </c>
      <c t="s" s="14" r="G17">
        <v>18</v>
      </c>
      <c t="s" s="14" r="H17">
        <v>19</v>
      </c>
      <c s="14" r="I17"/>
      <c s="14" r="J17"/>
      <c s="14" r="K17"/>
      <c s="14" r="L17"/>
      <c s="14" r="M17"/>
      <c s="14" r="N17"/>
      <c s="14" r="O17"/>
      <c s="14" r="P17"/>
      <c s="14" r="Q17"/>
      <c s="14" r="R17"/>
      <c s="14" r="S17"/>
      <c s="14" r="T17"/>
    </row>
    <row r="18">
      <c t="s" s="14" r="A18">
        <v>67</v>
      </c>
      <c t="s" s="14" r="B18">
        <v>72</v>
      </c>
      <c t="s" s="14" r="C18">
        <v>73</v>
      </c>
      <c t="s" s="14" r="D18">
        <v>48</v>
      </c>
      <c t="s" s="14" r="E18">
        <v>49</v>
      </c>
      <c t="s" s="14" r="F18">
        <v>41</v>
      </c>
      <c t="s" s="14" r="G18">
        <v>18</v>
      </c>
      <c t="s" s="14" r="H18">
        <v>19</v>
      </c>
      <c s="14" r="I18"/>
      <c s="14" r="J18"/>
      <c s="14" r="K18"/>
      <c s="14" r="L18"/>
      <c s="14" r="M18"/>
      <c s="14" r="N18"/>
      <c s="14" r="O18"/>
      <c s="14" r="P18"/>
      <c s="14" r="Q18"/>
      <c s="14" r="R18"/>
      <c s="14" r="S18"/>
      <c s="14" r="T18"/>
    </row>
    <row r="19">
      <c t="s" s="14" r="A19">
        <v>67</v>
      </c>
      <c t="s" s="14" r="B19">
        <v>74</v>
      </c>
      <c t="s" s="14" r="C19">
        <v>75</v>
      </c>
      <c t="s" s="14" r="D19">
        <v>39</v>
      </c>
      <c t="s" s="14" r="E19">
        <v>40</v>
      </c>
      <c t="s" s="14" r="F19">
        <v>41</v>
      </c>
      <c t="s" s="14" r="G19">
        <v>18</v>
      </c>
      <c t="s" s="14" r="H19">
        <v>19</v>
      </c>
      <c s="14" r="I19"/>
      <c s="14" r="J19"/>
      <c s="14" r="K19"/>
      <c s="14" r="L19"/>
      <c s="14" r="M19"/>
      <c s="14" r="N19"/>
      <c s="14" r="O19"/>
      <c s="14" r="P19"/>
      <c s="14" r="Q19"/>
      <c s="14" r="R19"/>
      <c s="14" r="S19"/>
      <c s="14" r="T19"/>
    </row>
    <row r="20">
      <c t="s" s="14" r="A20">
        <v>67</v>
      </c>
      <c t="s" s="14" r="B20">
        <v>76</v>
      </c>
      <c t="s" s="14" r="C20">
        <v>77</v>
      </c>
      <c t="s" s="14" r="D20">
        <v>44</v>
      </c>
      <c t="s" s="14" r="E20">
        <v>45</v>
      </c>
      <c t="s" s="14" r="F20">
        <v>41</v>
      </c>
      <c t="s" s="14" r="G20">
        <v>18</v>
      </c>
      <c t="s" s="14" r="H20">
        <v>19</v>
      </c>
      <c s="14" r="I20"/>
      <c s="14" r="J20"/>
      <c s="14" r="K20"/>
      <c s="14" r="L20"/>
      <c s="14" r="M20"/>
      <c s="14" r="N20"/>
      <c s="14" r="O20"/>
      <c s="14" r="P20"/>
      <c s="14" r="Q20"/>
      <c s="14" r="R20"/>
      <c s="14" r="S20"/>
      <c s="14" r="T20"/>
    </row>
    <row r="21">
      <c t="s" s="14" r="A21">
        <v>67</v>
      </c>
      <c t="s" s="14" r="B21">
        <v>78</v>
      </c>
      <c t="s" s="14" r="C21">
        <v>79</v>
      </c>
      <c t="s" s="14" r="D21">
        <v>48</v>
      </c>
      <c t="s" s="14" r="E21">
        <v>49</v>
      </c>
      <c t="s" s="14" r="F21">
        <v>41</v>
      </c>
      <c t="s" s="14" r="G21">
        <v>18</v>
      </c>
      <c t="s" s="14" r="H21">
        <v>19</v>
      </c>
      <c s="14" r="I21"/>
      <c s="14" r="J21"/>
      <c s="14" r="K21"/>
      <c s="14" r="L21"/>
      <c s="14" r="M21"/>
      <c s="14" r="N21"/>
      <c s="14" r="O21"/>
      <c s="14" r="P21"/>
      <c s="14" r="Q21"/>
      <c s="14" r="R21"/>
      <c s="14" r="S21"/>
      <c s="14" r="T21"/>
    </row>
    <row r="22">
      <c t="s" s="14" r="A22">
        <v>67</v>
      </c>
      <c t="s" s="14" r="B22">
        <v>80</v>
      </c>
      <c t="s" s="14" r="C22">
        <v>81</v>
      </c>
      <c t="s" s="14" r="D22">
        <v>58</v>
      </c>
      <c t="s" s="14" r="E22">
        <v>59</v>
      </c>
      <c t="s" s="14" r="F22">
        <v>41</v>
      </c>
      <c t="s" s="14" r="G22">
        <v>18</v>
      </c>
      <c t="s" s="14" r="H22">
        <v>19</v>
      </c>
      <c s="14" r="I22"/>
      <c s="14" r="J22"/>
      <c s="14" r="K22"/>
      <c s="14" r="L22"/>
      <c s="14" r="M22"/>
      <c s="14" r="N22"/>
      <c s="14" r="O22"/>
      <c s="14" r="P22"/>
      <c s="14" r="Q22"/>
      <c s="14" r="R22"/>
      <c s="14" r="S22"/>
      <c s="14" r="T22"/>
    </row>
    <row r="23">
      <c t="s" s="14" r="A23">
        <v>67</v>
      </c>
      <c t="s" s="14" r="B23">
        <v>82</v>
      </c>
      <c t="s" s="14" r="C23">
        <v>83</v>
      </c>
      <c t="s" s="14" r="D23">
        <v>62</v>
      </c>
      <c t="s" s="14" r="E23">
        <v>63</v>
      </c>
      <c t="s" s="14" r="F23">
        <v>41</v>
      </c>
      <c t="s" s="14" r="G23">
        <v>18</v>
      </c>
      <c t="s" s="14" r="H23">
        <v>19</v>
      </c>
      <c s="14" r="I23"/>
      <c s="14" r="J23"/>
      <c s="14" r="K23"/>
      <c s="14" r="L23"/>
      <c s="14" r="M23"/>
      <c s="14" r="N23"/>
      <c s="14" r="O23"/>
      <c s="14" r="P23"/>
      <c s="14" r="Q23"/>
      <c s="14" r="R23"/>
      <c s="14" r="S23"/>
      <c s="14" r="T23"/>
    </row>
    <row r="24">
      <c t="s" s="14" r="A24">
        <v>84</v>
      </c>
      <c t="s" s="14" r="B24">
        <v>85</v>
      </c>
      <c t="s" s="14" r="C24">
        <v>86</v>
      </c>
      <c t="s" s="14" r="D24">
        <v>39</v>
      </c>
      <c t="s" s="14" r="E24">
        <v>40</v>
      </c>
      <c t="s" s="14" r="F24">
        <v>41</v>
      </c>
      <c t="s" s="14" r="G24">
        <v>18</v>
      </c>
      <c t="s" s="14" r="H24">
        <v>19</v>
      </c>
      <c s="14" r="I24"/>
      <c s="14" r="J24"/>
      <c s="14" r="K24"/>
      <c s="14" r="L24"/>
      <c s="14" r="M24"/>
      <c s="14" r="N24"/>
      <c s="14" r="O24"/>
      <c s="14" r="P24"/>
      <c s="14" r="Q24"/>
      <c s="14" r="R24"/>
      <c s="14" r="S24"/>
      <c s="14" r="T24"/>
    </row>
    <row r="25">
      <c t="s" s="14" r="A25">
        <v>84</v>
      </c>
      <c t="s" s="14" r="B25">
        <v>87</v>
      </c>
      <c t="s" s="14" r="C25">
        <v>88</v>
      </c>
      <c t="s" s="14" r="D25">
        <v>44</v>
      </c>
      <c t="s" s="14" r="E25">
        <v>45</v>
      </c>
      <c t="s" s="14" r="F25">
        <v>41</v>
      </c>
      <c t="s" s="14" r="G25">
        <v>18</v>
      </c>
      <c t="s" s="14" r="H25">
        <v>19</v>
      </c>
      <c s="14" r="I25"/>
      <c s="14" r="J25"/>
      <c s="14" r="K25"/>
      <c s="14" r="L25"/>
      <c s="14" r="M25"/>
      <c s="14" r="N25"/>
      <c s="14" r="O25"/>
      <c s="14" r="P25"/>
      <c s="14" r="Q25"/>
      <c s="14" r="R25"/>
      <c s="14" r="S25"/>
      <c s="14" r="T25"/>
    </row>
    <row r="26">
      <c t="s" s="14" r="A26">
        <v>84</v>
      </c>
      <c t="s" s="14" r="B26">
        <v>89</v>
      </c>
      <c t="s" s="14" r="C26">
        <v>90</v>
      </c>
      <c t="s" s="14" r="D26">
        <v>48</v>
      </c>
      <c t="s" s="14" r="E26">
        <v>49</v>
      </c>
      <c t="s" s="14" r="F26">
        <v>41</v>
      </c>
      <c t="s" s="14" r="G26">
        <v>18</v>
      </c>
      <c t="s" s="14" r="H26">
        <v>19</v>
      </c>
      <c s="14" r="I26"/>
      <c s="14" r="J26"/>
      <c s="14" r="K26"/>
      <c s="14" r="L26"/>
      <c s="14" r="M26"/>
      <c s="14" r="N26"/>
      <c s="14" r="O26"/>
      <c s="14" r="P26"/>
      <c s="14" r="Q26"/>
      <c s="14" r="R26"/>
      <c s="14" r="S26"/>
      <c s="14" r="T26"/>
    </row>
    <row r="27">
      <c t="s" s="14" r="A27">
        <v>84</v>
      </c>
      <c t="s" s="14" r="B27">
        <v>91</v>
      </c>
      <c t="s" s="14" r="C27">
        <v>92</v>
      </c>
      <c t="s" s="14" r="D27">
        <v>39</v>
      </c>
      <c t="s" s="14" r="E27">
        <v>40</v>
      </c>
      <c t="s" s="14" r="F27">
        <v>41</v>
      </c>
      <c t="s" s="14" r="G27">
        <v>18</v>
      </c>
      <c t="s" s="14" r="H27">
        <v>19</v>
      </c>
      <c s="14" r="I27"/>
      <c s="14" r="J27"/>
      <c s="14" r="K27"/>
      <c s="14" r="L27"/>
      <c s="14" r="M27"/>
      <c s="14" r="N27"/>
      <c s="14" r="O27"/>
      <c s="14" r="P27"/>
      <c s="14" r="Q27"/>
      <c s="14" r="R27"/>
      <c s="14" r="S27"/>
      <c s="14" r="T27"/>
    </row>
    <row r="28">
      <c t="s" s="14" r="A28">
        <v>84</v>
      </c>
      <c t="s" s="14" r="B28">
        <v>93</v>
      </c>
      <c t="s" s="14" r="C28">
        <v>94</v>
      </c>
      <c t="s" s="14" r="D28">
        <v>44</v>
      </c>
      <c t="s" s="14" r="E28">
        <v>45</v>
      </c>
      <c t="s" s="14" r="F28">
        <v>41</v>
      </c>
      <c t="s" s="14" r="G28">
        <v>18</v>
      </c>
      <c t="s" s="14" r="H28">
        <v>19</v>
      </c>
      <c s="14" r="I28"/>
      <c s="14" r="J28"/>
      <c s="14" r="K28"/>
      <c s="14" r="L28"/>
      <c s="14" r="M28"/>
      <c s="14" r="N28"/>
      <c s="14" r="O28"/>
      <c s="14" r="P28"/>
      <c s="14" r="Q28"/>
      <c s="14" r="R28"/>
      <c s="14" r="S28"/>
      <c s="14" r="T28"/>
    </row>
    <row r="29">
      <c t="s" s="14" r="A29">
        <v>84</v>
      </c>
      <c t="s" s="14" r="B29">
        <v>95</v>
      </c>
      <c t="s" s="14" r="C29">
        <v>96</v>
      </c>
      <c t="s" s="14" r="D29">
        <v>48</v>
      </c>
      <c t="s" s="14" r="E29">
        <v>49</v>
      </c>
      <c t="s" s="14" r="F29">
        <v>41</v>
      </c>
      <c t="s" s="14" r="G29">
        <v>18</v>
      </c>
      <c t="s" s="14" r="H29">
        <v>19</v>
      </c>
      <c s="14" r="I29"/>
      <c s="14" r="J29"/>
      <c s="14" r="K29"/>
      <c s="14" r="L29"/>
      <c s="14" r="M29"/>
      <c s="14" r="N29"/>
      <c s="14" r="O29"/>
      <c s="14" r="P29"/>
      <c s="14" r="Q29"/>
      <c s="14" r="R29"/>
      <c s="14" r="S29"/>
      <c s="14" r="T29"/>
    </row>
    <row r="30">
      <c t="s" s="14" r="A30">
        <v>84</v>
      </c>
      <c t="s" s="14" r="B30">
        <v>97</v>
      </c>
      <c t="s" s="14" r="C30">
        <v>98</v>
      </c>
      <c t="s" s="14" r="D30">
        <v>58</v>
      </c>
      <c t="s" s="14" r="E30">
        <v>59</v>
      </c>
      <c t="s" s="14" r="F30">
        <v>41</v>
      </c>
      <c t="s" s="14" r="G30">
        <v>18</v>
      </c>
      <c t="s" s="14" r="H30">
        <v>19</v>
      </c>
      <c s="14" r="I30"/>
      <c s="14" r="J30"/>
      <c s="14" r="K30"/>
      <c s="14" r="L30"/>
      <c s="14" r="M30"/>
      <c s="14" r="N30"/>
      <c s="14" r="O30"/>
      <c s="14" r="P30"/>
      <c s="14" r="Q30"/>
      <c s="14" r="R30"/>
      <c s="14" r="S30"/>
      <c s="14" r="T30"/>
    </row>
    <row r="31">
      <c t="s" s="14" r="A31">
        <v>84</v>
      </c>
      <c t="s" s="14" r="B31">
        <v>99</v>
      </c>
      <c t="s" s="14" r="C31">
        <v>100</v>
      </c>
      <c t="s" s="14" r="D31">
        <v>62</v>
      </c>
      <c t="s" s="14" r="E31">
        <v>63</v>
      </c>
      <c t="s" s="14" r="F31">
        <v>41</v>
      </c>
      <c t="s" s="14" r="G31">
        <v>18</v>
      </c>
      <c t="s" s="14" r="H31">
        <v>19</v>
      </c>
      <c s="14" r="I31"/>
      <c s="14" r="J31"/>
      <c s="14" r="K31"/>
      <c s="14" r="L31"/>
      <c s="14" r="M31"/>
      <c s="14" r="N31"/>
      <c s="14" r="O31"/>
      <c s="14" r="P31"/>
      <c s="14" r="Q31"/>
      <c s="14" r="R31"/>
      <c s="14" r="S31"/>
      <c s="14" r="T31"/>
    </row>
    <row r="32">
      <c s="14" r="A32"/>
      <c s="14" r="B32"/>
      <c s="14" r="C32"/>
      <c s="14" r="D32"/>
      <c s="14" r="E32"/>
      <c s="14" r="F32"/>
      <c s="14" r="G32"/>
      <c s="14" r="H32"/>
      <c s="14" r="I32"/>
      <c s="14" r="J32"/>
      <c s="14" r="K32"/>
      <c s="14" r="L32"/>
      <c s="14" r="M32"/>
      <c s="14" r="N32"/>
      <c s="14" r="O32"/>
      <c s="14" r="P32"/>
      <c s="14" r="Q32"/>
      <c s="14" r="R32"/>
      <c s="14" r="S32"/>
      <c s="14" r="T32"/>
    </row>
    <row r="33">
      <c s="14" r="A33"/>
      <c s="14" r="B33"/>
      <c s="14" r="C33"/>
      <c s="14" r="D33"/>
      <c s="14" r="E33"/>
      <c s="14" r="F33"/>
      <c s="14" r="G33"/>
      <c s="14" r="H33"/>
      <c s="14" r="I33"/>
      <c s="14" r="J33"/>
      <c s="14" r="K33"/>
      <c s="14" r="L33"/>
      <c s="14" r="M33"/>
      <c s="14" r="N33"/>
      <c s="14" r="O33"/>
      <c s="14" r="P33"/>
      <c s="14" r="Q33"/>
      <c s="14" r="R33"/>
      <c s="14" r="S33"/>
      <c s="14" r="T33"/>
    </row>
    <row r="34">
      <c s="14" r="A34"/>
      <c s="14" r="B34"/>
      <c s="14" r="C34"/>
      <c s="14" r="D34"/>
      <c s="14" r="E34"/>
      <c s="14" r="F34"/>
      <c s="14" r="G34"/>
      <c s="14" r="H34"/>
      <c s="14" r="I34"/>
      <c s="14" r="J34"/>
      <c s="14" r="K34"/>
      <c s="14" r="L34"/>
      <c s="14" r="M34"/>
      <c s="14" r="N34"/>
      <c s="14" r="O34"/>
      <c s="14" r="P34"/>
      <c s="14" r="Q34"/>
      <c s="14" r="R34"/>
      <c s="14" r="S34"/>
      <c s="14" r="T34"/>
    </row>
    <row r="35">
      <c s="14" r="A35"/>
      <c s="14" r="B35"/>
      <c s="14" r="C35"/>
      <c s="14" r="D35"/>
      <c s="14" r="E35"/>
      <c s="14" r="F35"/>
      <c s="14" r="G35"/>
      <c s="14" r="H35"/>
      <c s="14" r="I35"/>
      <c s="14" r="J35"/>
      <c s="14" r="K35"/>
      <c s="14" r="L35"/>
      <c s="14" r="M35"/>
      <c s="14" r="N35"/>
      <c s="14" r="O35"/>
      <c s="14" r="P35"/>
      <c s="14" r="Q35"/>
      <c s="14" r="R35"/>
      <c s="14" r="S35"/>
      <c s="14" r="T35"/>
    </row>
    <row r="36">
      <c s="14" r="A36"/>
      <c s="14" r="B36"/>
      <c s="14" r="C36"/>
      <c s="14" r="D36"/>
      <c s="14" r="E36"/>
      <c s="14" r="F36"/>
      <c s="14" r="G36"/>
      <c s="14" r="H36"/>
      <c s="14" r="I36"/>
      <c s="14" r="J36"/>
      <c s="14" r="K36"/>
      <c s="14" r="L36"/>
      <c s="14" r="M36"/>
      <c s="14" r="N36"/>
      <c s="14" r="O36"/>
      <c s="14" r="P36"/>
      <c s="14" r="Q36"/>
      <c s="14" r="R36"/>
      <c s="14" r="S36"/>
      <c s="14" r="T36"/>
    </row>
    <row r="37">
      <c s="14" r="A37"/>
      <c s="14" r="B37"/>
      <c s="14" r="C37"/>
      <c s="14" r="D37"/>
      <c s="14" r="E37"/>
      <c s="14" r="F37"/>
      <c s="14" r="G37"/>
      <c s="14" r="H37"/>
      <c s="14" r="I37"/>
      <c s="14" r="J37"/>
      <c s="14" r="K37"/>
      <c s="14" r="L37"/>
      <c s="14" r="M37"/>
      <c s="14" r="N37"/>
      <c s="14" r="O37"/>
      <c s="14" r="P37"/>
      <c s="14" r="Q37"/>
      <c s="14" r="R37"/>
      <c s="14" r="S37"/>
      <c s="14" r="T37"/>
    </row>
    <row r="38">
      <c s="14" r="A38"/>
      <c s="14" r="B38"/>
      <c s="14" r="C38"/>
      <c s="14" r="D38"/>
      <c s="14" r="E38"/>
      <c s="14" r="F38"/>
      <c s="14" r="G38"/>
      <c s="14" r="H38"/>
      <c s="14" r="I38"/>
      <c s="14" r="J38"/>
      <c s="14" r="K38"/>
      <c s="14" r="L38"/>
      <c s="14" r="M38"/>
      <c s="14" r="N38"/>
      <c s="14" r="O38"/>
      <c s="14" r="P38"/>
      <c s="14" r="Q38"/>
      <c s="14" r="R38"/>
      <c s="14" r="S38"/>
      <c s="14" r="T38"/>
    </row>
    <row r="39">
      <c s="14" r="A39"/>
      <c s="14" r="B39"/>
      <c s="14" r="C39"/>
      <c s="14" r="D39"/>
      <c s="14" r="E39"/>
      <c s="14" r="F39"/>
      <c s="14" r="G39"/>
      <c s="14" r="H39"/>
      <c s="14" r="I39"/>
      <c s="14" r="J39"/>
      <c s="14" r="K39"/>
      <c s="14" r="L39"/>
      <c s="14" r="M39"/>
      <c s="14" r="N39"/>
      <c s="14" r="O39"/>
      <c s="14" r="P39"/>
      <c s="14" r="Q39"/>
      <c s="14" r="R39"/>
      <c s="14" r="S39"/>
      <c s="14" r="T39"/>
    </row>
    <row r="40">
      <c s="14" r="A40"/>
      <c s="14" r="B40"/>
      <c s="14" r="C40"/>
      <c s="14" r="D40"/>
      <c s="14" r="E40"/>
      <c s="14" r="F40"/>
      <c s="14" r="G40"/>
      <c s="14" r="H40"/>
      <c s="14" r="I40"/>
      <c s="14" r="J40"/>
      <c s="14" r="K40"/>
      <c s="14" r="L40"/>
      <c s="14" r="M40"/>
      <c s="14" r="N40"/>
      <c s="14" r="O40"/>
      <c s="14" r="P40"/>
      <c s="14" r="Q40"/>
      <c s="14" r="R40"/>
      <c s="14" r="S40"/>
      <c s="14" r="T40"/>
    </row>
    <row r="41">
      <c s="14" r="A41"/>
      <c s="14" r="B41"/>
      <c s="14" r="C41"/>
      <c s="14" r="D41"/>
      <c s="14" r="E41"/>
      <c s="14" r="F41"/>
      <c s="14" r="G41"/>
      <c s="14" r="H41"/>
      <c s="14" r="I41"/>
      <c s="14" r="J41"/>
      <c s="14" r="K41"/>
      <c s="14" r="L41"/>
      <c s="14" r="M41"/>
      <c s="14" r="N41"/>
      <c s="14" r="O41"/>
      <c s="14" r="P41"/>
      <c s="14" r="Q41"/>
      <c s="14" r="R41"/>
      <c s="14" r="S41"/>
      <c s="14" r="T41"/>
    </row>
    <row r="42">
      <c s="14" r="A42"/>
      <c s="14" r="B42"/>
      <c s="14" r="C42"/>
      <c s="14" r="D42"/>
      <c s="14" r="E42"/>
      <c s="14" r="F42"/>
      <c s="14" r="G42"/>
      <c s="14" r="H42"/>
      <c s="14" r="I42"/>
      <c s="14" r="J42"/>
      <c s="14" r="K42"/>
      <c s="14" r="L42"/>
      <c s="14" r="M42"/>
      <c s="14" r="N42"/>
      <c s="14" r="O42"/>
      <c s="14" r="P42"/>
      <c s="14" r="Q42"/>
      <c s="14" r="R42"/>
      <c s="14" r="S42"/>
      <c s="14" r="T42"/>
    </row>
    <row r="43">
      <c s="14" r="A43"/>
      <c s="14" r="B43"/>
      <c s="14" r="C43"/>
      <c s="14" r="D43"/>
      <c s="14" r="E43"/>
      <c s="14" r="F43"/>
      <c s="14" r="G43"/>
      <c s="14" r="H43"/>
      <c s="14" r="I43"/>
      <c s="14" r="J43"/>
      <c s="14" r="K43"/>
      <c s="14" r="L43"/>
      <c s="14" r="M43"/>
      <c s="14" r="N43"/>
      <c s="14" r="O43"/>
      <c s="14" r="P43"/>
      <c s="14" r="Q43"/>
      <c s="14" r="R43"/>
      <c s="14" r="S43"/>
      <c s="14" r="T43"/>
    </row>
    <row r="44">
      <c s="14" r="A44"/>
      <c s="14" r="B44"/>
      <c s="14" r="C44"/>
      <c s="14" r="D44"/>
      <c s="14" r="E44"/>
      <c s="14" r="F44"/>
      <c s="14" r="G44"/>
      <c s="14" r="H44"/>
      <c s="14" r="I44"/>
      <c s="14" r="J44"/>
      <c s="14" r="K44"/>
      <c s="14" r="L44"/>
      <c s="14" r="M44"/>
      <c s="14" r="N44"/>
      <c s="14" r="O44"/>
      <c s="14" r="P44"/>
      <c s="14" r="Q44"/>
      <c s="14" r="R44"/>
      <c s="14" r="S44"/>
      <c s="14" r="T44"/>
    </row>
    <row r="45">
      <c s="14" r="A45"/>
      <c s="14" r="B45"/>
      <c s="14" r="C45"/>
      <c s="14" r="D45"/>
      <c s="14" r="E45"/>
      <c s="14" r="F45"/>
      <c s="14" r="G45"/>
      <c s="14" r="H45"/>
      <c s="14" r="I45"/>
      <c s="14" r="J45"/>
      <c s="14" r="K45"/>
      <c s="14" r="L45"/>
      <c s="14" r="M45"/>
      <c s="14" r="N45"/>
      <c s="14" r="O45"/>
      <c s="14" r="P45"/>
      <c s="14" r="Q45"/>
      <c s="14" r="R45"/>
      <c s="14" r="S45"/>
      <c s="14" r="T45"/>
    </row>
    <row r="46">
      <c s="14" r="A46"/>
      <c s="14" r="B46"/>
      <c s="14" r="C46"/>
      <c s="14" r="D46"/>
      <c s="14" r="E46"/>
      <c s="14" r="F46"/>
      <c s="14" r="G46"/>
      <c s="14" r="H46"/>
      <c s="14" r="I46"/>
      <c s="14" r="J46"/>
      <c s="14" r="K46"/>
      <c s="14" r="L46"/>
      <c s="14" r="M46"/>
      <c s="14" r="N46"/>
      <c s="14" r="O46"/>
      <c s="14" r="P46"/>
      <c s="14" r="Q46"/>
      <c s="14" r="R46"/>
      <c s="14" r="S46"/>
      <c s="14" r="T46"/>
    </row>
    <row r="47">
      <c s="14" r="A47"/>
      <c s="14" r="B47"/>
      <c s="14" r="C47"/>
      <c s="14" r="D47"/>
      <c s="14" r="E47"/>
      <c s="14" r="F47"/>
      <c s="14" r="G47"/>
      <c s="14" r="H47"/>
      <c s="14" r="I47"/>
      <c s="14" r="J47"/>
      <c s="14" r="K47"/>
      <c s="14" r="L47"/>
      <c s="14" r="M47"/>
      <c s="14" r="N47"/>
      <c s="14" r="O47"/>
      <c s="14" r="P47"/>
      <c s="14" r="Q47"/>
      <c s="14" r="R47"/>
      <c s="14" r="S47"/>
      <c s="14" r="T47"/>
    </row>
    <row r="48">
      <c s="14" r="A48"/>
      <c s="14" r="B48"/>
      <c s="14" r="C48"/>
      <c s="14" r="D48"/>
      <c s="14" r="E48"/>
      <c s="14" r="F48"/>
      <c s="14" r="G48"/>
      <c s="14" r="H48"/>
      <c s="14" r="I48"/>
      <c s="14" r="J48"/>
      <c s="14" r="K48"/>
      <c s="14" r="L48"/>
      <c s="14" r="M48"/>
      <c s="14" r="N48"/>
      <c s="14" r="O48"/>
      <c s="14" r="P48"/>
      <c s="14" r="Q48"/>
      <c s="14" r="R48"/>
      <c s="14" r="S48"/>
      <c s="14" r="T48"/>
    </row>
    <row r="49">
      <c s="14" r="A49"/>
      <c s="14" r="B49"/>
      <c s="14" r="C49"/>
      <c s="14" r="D49"/>
      <c s="14" r="E49"/>
      <c s="14" r="F49"/>
      <c s="14" r="G49"/>
      <c s="14" r="H49"/>
      <c s="14" r="I49"/>
      <c s="14" r="J49"/>
      <c s="14" r="K49"/>
      <c s="14" r="L49"/>
      <c s="14" r="M49"/>
      <c s="14" r="N49"/>
      <c s="14" r="O49"/>
      <c s="14" r="P49"/>
      <c s="14" r="Q49"/>
      <c s="14" r="R49"/>
      <c s="14" r="S49"/>
      <c s="14" r="T49"/>
    </row>
    <row r="50">
      <c s="14" r="A50"/>
      <c s="14" r="B50"/>
      <c s="14" r="C50"/>
      <c s="14" r="D50"/>
      <c s="14" r="E50"/>
      <c s="14" r="F50"/>
      <c s="14" r="G50"/>
      <c s="14" r="H50"/>
      <c s="14" r="I50"/>
      <c s="14" r="J50"/>
      <c s="14" r="K50"/>
      <c s="14" r="L50"/>
      <c s="14" r="M50"/>
      <c s="14" r="N50"/>
      <c s="14" r="O50"/>
      <c s="14" r="P50"/>
      <c s="14" r="Q50"/>
      <c s="14" r="R50"/>
      <c s="14" r="S50"/>
      <c s="14" r="T50"/>
    </row>
    <row r="51">
      <c s="14" r="A51"/>
      <c s="14" r="B51"/>
      <c s="14" r="C51"/>
      <c s="14" r="D51"/>
      <c s="14" r="E51"/>
      <c s="14" r="F51"/>
      <c s="14" r="G51"/>
      <c s="14" r="H51"/>
      <c s="14" r="I51"/>
      <c s="14" r="J51"/>
      <c s="14" r="K51"/>
      <c s="14" r="L51"/>
      <c s="14" r="M51"/>
      <c s="14" r="N51"/>
      <c s="14" r="O51"/>
      <c s="14" r="P51"/>
      <c s="14" r="Q51"/>
      <c s="14" r="R51"/>
      <c s="14" r="S51"/>
      <c s="14" r="T51"/>
    </row>
    <row r="52">
      <c s="14" r="A52"/>
      <c s="14" r="B52"/>
      <c s="14" r="C52"/>
      <c s="14" r="D52"/>
      <c s="14" r="E52"/>
      <c s="14" r="F52"/>
      <c s="14" r="G52"/>
      <c s="14" r="H52"/>
      <c s="14" r="I52"/>
      <c s="14" r="J52"/>
      <c s="14" r="K52"/>
      <c s="14" r="L52"/>
      <c s="14" r="M52"/>
      <c s="14" r="N52"/>
      <c s="14" r="O52"/>
      <c s="14" r="P52"/>
      <c s="14" r="Q52"/>
      <c s="14" r="R52"/>
      <c s="14" r="S52"/>
      <c s="14" r="T52"/>
    </row>
    <row r="53">
      <c s="14" r="A53"/>
      <c s="14" r="B53"/>
      <c s="14" r="C53"/>
      <c s="14" r="D53"/>
      <c s="14" r="E53"/>
      <c s="14" r="F53"/>
      <c s="14" r="G53"/>
      <c s="14" r="H53"/>
      <c s="14" r="I53"/>
      <c s="14" r="J53"/>
      <c s="14" r="K53"/>
      <c s="14" r="L53"/>
      <c s="14" r="M53"/>
      <c s="14" r="N53"/>
      <c s="14" r="O53"/>
      <c s="14" r="P53"/>
      <c s="14" r="Q53"/>
      <c s="14" r="R53"/>
      <c s="14" r="S53"/>
      <c s="14" r="T53"/>
    </row>
    <row r="54">
      <c s="14" r="A54"/>
      <c s="14" r="B54"/>
      <c s="14" r="C54"/>
      <c s="14" r="D54"/>
      <c s="14" r="E54"/>
      <c s="14" r="F54"/>
      <c s="14" r="G54"/>
      <c s="14" r="H54"/>
      <c s="14" r="I54"/>
      <c s="14" r="J54"/>
      <c s="14" r="K54"/>
      <c s="14" r="L54"/>
      <c s="14" r="M54"/>
      <c s="14" r="N54"/>
      <c s="14" r="O54"/>
      <c s="14" r="P54"/>
      <c s="14" r="Q54"/>
      <c s="14" r="R54"/>
      <c s="14" r="S54"/>
      <c s="14" r="T54"/>
    </row>
    <row r="55">
      <c s="14" r="A55"/>
      <c s="14" r="B55"/>
      <c s="14" r="C55"/>
      <c s="14" r="D55"/>
      <c s="14" r="E55"/>
      <c s="14" r="F55"/>
      <c s="14" r="G55"/>
      <c s="14" r="H55"/>
      <c s="14" r="I55"/>
      <c s="14" r="J55"/>
      <c s="14" r="K55"/>
      <c s="14" r="L55"/>
      <c s="14" r="M55"/>
      <c s="14" r="N55"/>
      <c s="14" r="O55"/>
      <c s="14" r="P55"/>
      <c s="14" r="Q55"/>
      <c s="14" r="R55"/>
      <c s="14" r="S55"/>
      <c s="14" r="T55"/>
    </row>
    <row r="56">
      <c s="14" r="A56"/>
      <c s="14" r="B56"/>
      <c s="14" r="C56"/>
      <c s="14" r="D56"/>
      <c s="14" r="E56"/>
      <c s="14" r="F56"/>
      <c s="14" r="G56"/>
      <c s="14" r="H56"/>
      <c s="14" r="I56"/>
      <c s="14" r="J56"/>
      <c s="14" r="K56"/>
      <c s="14" r="L56"/>
      <c s="14" r="M56"/>
      <c s="14" r="N56"/>
      <c s="14" r="O56"/>
      <c s="14" r="P56"/>
      <c s="14" r="Q56"/>
      <c s="14" r="R56"/>
      <c s="14" r="S56"/>
      <c s="14" r="T56"/>
    </row>
    <row r="57">
      <c s="14" r="A57"/>
      <c s="14" r="B57"/>
      <c s="14" r="C57"/>
      <c s="14" r="D57"/>
      <c s="14" r="E57"/>
      <c s="14" r="F57"/>
      <c s="14" r="G57"/>
      <c s="14" r="H57"/>
      <c s="14" r="I57"/>
      <c s="14" r="J57"/>
      <c s="14" r="K57"/>
      <c s="14" r="L57"/>
      <c s="14" r="M57"/>
      <c s="14" r="N57"/>
      <c s="14" r="O57"/>
      <c s="14" r="P57"/>
      <c s="14" r="Q57"/>
      <c s="14" r="R57"/>
      <c s="14" r="S57"/>
      <c s="14" r="T57"/>
    </row>
    <row r="58">
      <c s="14" r="A58"/>
      <c s="14" r="B58"/>
      <c s="14" r="C58"/>
      <c s="14" r="D58"/>
      <c s="14" r="E58"/>
      <c s="14" r="F58"/>
      <c s="14" r="G58"/>
      <c s="14" r="H58"/>
      <c s="14" r="I58"/>
      <c s="14" r="J58"/>
      <c s="14" r="K58"/>
      <c s="14" r="L58"/>
      <c s="14" r="M58"/>
      <c s="14" r="N58"/>
      <c s="14" r="O58"/>
      <c s="14" r="P58"/>
      <c s="14" r="Q58"/>
      <c s="14" r="R58"/>
      <c s="14" r="S58"/>
      <c s="14" r="T58"/>
    </row>
    <row r="59">
      <c s="14" r="A59"/>
      <c s="14" r="B59"/>
      <c s="14" r="C59"/>
      <c s="14" r="D59"/>
      <c s="14" r="E59"/>
      <c s="14" r="F59"/>
      <c s="14" r="G59"/>
      <c s="14" r="H59"/>
      <c s="14" r="I59"/>
      <c s="14" r="J59"/>
      <c s="14" r="K59"/>
      <c s="14" r="L59"/>
      <c s="14" r="M59"/>
      <c s="14" r="N59"/>
      <c s="14" r="O59"/>
      <c s="14" r="P59"/>
      <c s="14" r="Q59"/>
      <c s="14" r="R59"/>
      <c s="14" r="S59"/>
      <c s="14" r="T59"/>
    </row>
    <row r="60">
      <c s="14" r="A60"/>
      <c s="14" r="B60"/>
      <c s="14" r="C60"/>
      <c s="14" r="D60"/>
      <c s="14" r="E60"/>
      <c s="14" r="F60"/>
      <c s="14" r="G60"/>
      <c s="14" r="H60"/>
      <c s="14" r="I60"/>
      <c s="14" r="J60"/>
      <c s="14" r="K60"/>
      <c s="14" r="L60"/>
      <c s="14" r="M60"/>
      <c s="14" r="N60"/>
      <c s="14" r="O60"/>
      <c s="14" r="P60"/>
      <c s="14" r="Q60"/>
      <c s="14" r="R60"/>
      <c s="14" r="S60"/>
      <c s="14" r="T60"/>
    </row>
    <row r="61">
      <c s="14" r="A61"/>
      <c s="14" r="B61"/>
      <c s="14" r="C61"/>
      <c s="14" r="D61"/>
      <c s="14" r="E61"/>
      <c s="14" r="F61"/>
      <c s="14" r="G61"/>
      <c s="14" r="H61"/>
      <c s="14" r="I61"/>
      <c s="14" r="J61"/>
      <c s="14" r="K61"/>
      <c s="14" r="L61"/>
      <c s="14" r="M61"/>
      <c s="14" r="N61"/>
      <c s="14" r="O61"/>
      <c s="14" r="P61"/>
      <c s="14" r="Q61"/>
      <c s="14" r="R61"/>
      <c s="14" r="S61"/>
      <c s="14" r="T61"/>
    </row>
    <row r="62">
      <c s="14" r="A62"/>
      <c s="14" r="B62"/>
      <c s="14" r="C62"/>
      <c s="14" r="D62"/>
      <c s="14" r="E62"/>
      <c s="14" r="F62"/>
      <c s="14" r="G62"/>
      <c s="14" r="H62"/>
      <c s="14" r="I62"/>
      <c s="14" r="J62"/>
      <c s="14" r="K62"/>
      <c s="14" r="L62"/>
      <c s="14" r="M62"/>
      <c s="14" r="N62"/>
      <c s="14" r="O62"/>
      <c s="14" r="P62"/>
      <c s="14" r="Q62"/>
      <c s="14" r="R62"/>
      <c s="14" r="S62"/>
      <c s="14" r="T62"/>
    </row>
    <row r="63">
      <c s="14" r="A63"/>
      <c s="14" r="B63"/>
      <c s="14" r="C63"/>
      <c s="14" r="D63"/>
      <c s="14" r="E63"/>
      <c s="14" r="F63"/>
      <c s="14" r="G63"/>
      <c s="14" r="H63"/>
      <c s="14" r="I63"/>
      <c s="14" r="J63"/>
      <c s="14" r="K63"/>
      <c s="14" r="L63"/>
      <c s="14" r="M63"/>
      <c s="14" r="N63"/>
      <c s="14" r="O63"/>
      <c s="14" r="P63"/>
      <c s="14" r="Q63"/>
      <c s="14" r="R63"/>
      <c s="14" r="S63"/>
      <c s="14" r="T63"/>
    </row>
    <row r="64">
      <c s="14" r="A64"/>
      <c s="14" r="B64"/>
      <c s="14" r="C64"/>
      <c s="14" r="D64"/>
      <c s="14" r="E64"/>
      <c s="14" r="F64"/>
      <c s="14" r="G64"/>
      <c s="14" r="H64"/>
      <c s="14" r="I64"/>
      <c s="14" r="J64"/>
      <c s="14" r="K64"/>
      <c s="14" r="L64"/>
      <c s="14" r="M64"/>
      <c s="14" r="N64"/>
      <c s="14" r="O64"/>
      <c s="14" r="P64"/>
      <c s="14" r="Q64"/>
      <c s="14" r="R64"/>
      <c s="14" r="S64"/>
      <c s="14" r="T64"/>
    </row>
    <row r="65">
      <c s="14" r="A65"/>
      <c s="14" r="B65"/>
      <c s="14" r="C65"/>
      <c s="14" r="D65"/>
      <c s="14" r="E65"/>
      <c s="14" r="F65"/>
      <c s="14" r="G65"/>
      <c s="14" r="H65"/>
      <c s="14" r="I65"/>
      <c s="14" r="J65"/>
      <c s="14" r="K65"/>
      <c s="14" r="L65"/>
      <c s="14" r="M65"/>
      <c s="14" r="N65"/>
      <c s="14" r="O65"/>
      <c s="14" r="P65"/>
      <c s="14" r="Q65"/>
      <c s="14" r="R65"/>
      <c s="14" r="S65"/>
      <c s="14" r="T65"/>
    </row>
    <row r="66">
      <c s="14" r="A66"/>
      <c s="14" r="B66"/>
      <c s="14" r="C66"/>
      <c s="14" r="D66"/>
      <c s="14" r="E66"/>
      <c s="14" r="F66"/>
      <c s="14" r="G66"/>
      <c s="14" r="H66"/>
      <c s="14" r="I66"/>
      <c s="14" r="J66"/>
      <c s="14" r="K66"/>
      <c s="14" r="L66"/>
      <c s="14" r="M66"/>
      <c s="14" r="N66"/>
      <c s="14" r="O66"/>
      <c s="14" r="P66"/>
      <c s="14" r="Q66"/>
      <c s="14" r="R66"/>
      <c s="14" r="S66"/>
      <c s="14" r="T66"/>
    </row>
    <row r="67">
      <c s="14" r="A67"/>
      <c s="14" r="B67"/>
      <c s="14" r="C67"/>
      <c s="14" r="D67"/>
      <c s="14" r="E67"/>
      <c s="14" r="F67"/>
      <c s="14" r="G67"/>
      <c s="14" r="H67"/>
      <c s="14" r="I67"/>
      <c s="14" r="J67"/>
      <c s="14" r="K67"/>
      <c s="14" r="L67"/>
      <c s="14" r="M67"/>
      <c s="14" r="N67"/>
      <c s="14" r="O67"/>
      <c s="14" r="P67"/>
      <c s="14" r="Q67"/>
      <c s="14" r="R67"/>
      <c s="14" r="S67"/>
      <c s="14" r="T67"/>
    </row>
    <row r="68">
      <c s="14" r="A68"/>
      <c s="14" r="B68"/>
      <c s="14" r="C68"/>
      <c s="14" r="D68"/>
      <c s="14" r="E68"/>
      <c s="14" r="F68"/>
      <c s="14" r="G68"/>
      <c s="14" r="H68"/>
      <c s="14" r="I68"/>
      <c s="14" r="J68"/>
      <c s="14" r="K68"/>
      <c s="14" r="L68"/>
      <c s="14" r="M68"/>
      <c s="14" r="N68"/>
      <c s="14" r="O68"/>
      <c s="14" r="P68"/>
      <c s="14" r="Q68"/>
      <c s="14" r="R68"/>
      <c s="14" r="S68"/>
      <c s="14" r="T68"/>
    </row>
    <row r="69">
      <c s="14" r="A69"/>
      <c s="14" r="B69"/>
      <c s="14" r="C69"/>
      <c s="14" r="D69"/>
      <c s="14" r="E69"/>
      <c s="14" r="F69"/>
      <c s="14" r="G69"/>
      <c s="14" r="H69"/>
      <c s="14" r="I69"/>
      <c s="14" r="J69"/>
      <c s="14" r="K69"/>
      <c s="14" r="L69"/>
      <c s="14" r="M69"/>
      <c s="14" r="N69"/>
      <c s="14" r="O69"/>
      <c s="14" r="P69"/>
      <c s="14" r="Q69"/>
      <c s="14" r="R69"/>
      <c s="14" r="S69"/>
      <c s="14" r="T69"/>
    </row>
    <row r="70">
      <c s="14" r="A70"/>
      <c s="14" r="B70"/>
      <c s="14" r="C70"/>
      <c s="14" r="D70"/>
      <c s="14" r="E70"/>
      <c s="14" r="F70"/>
      <c s="14" r="G70"/>
      <c s="14" r="H70"/>
      <c s="14" r="I70"/>
      <c s="14" r="J70"/>
      <c s="14" r="K70"/>
      <c s="14" r="L70"/>
      <c s="14" r="M70"/>
      <c s="14" r="N70"/>
      <c s="14" r="O70"/>
      <c s="14" r="P70"/>
      <c s="14" r="Q70"/>
      <c s="14" r="R70"/>
      <c s="14" r="S70"/>
      <c s="14" r="T70"/>
    </row>
    <row r="71">
      <c s="14" r="A71"/>
      <c s="14" r="B71"/>
      <c s="14" r="C71"/>
      <c s="14" r="D71"/>
      <c s="14" r="E71"/>
      <c s="14" r="F71"/>
      <c s="14" r="G71"/>
      <c s="14" r="H71"/>
      <c s="14" r="I71"/>
      <c s="14" r="J71"/>
      <c s="14" r="K71"/>
      <c s="14" r="L71"/>
      <c s="14" r="M71"/>
      <c s="14" r="N71"/>
      <c s="14" r="O71"/>
      <c s="14" r="P71"/>
      <c s="14" r="Q71"/>
      <c s="14" r="R71"/>
      <c s="14" r="S71"/>
      <c s="14" r="T71"/>
    </row>
    <row r="72">
      <c s="14" r="A72"/>
      <c s="14" r="B72"/>
      <c s="14" r="C72"/>
      <c s="14" r="D72"/>
      <c s="14" r="E72"/>
      <c s="14" r="F72"/>
      <c s="14" r="G72"/>
      <c s="14" r="H72"/>
      <c s="14" r="I72"/>
      <c s="14" r="J72"/>
      <c s="14" r="K72"/>
      <c s="14" r="L72"/>
      <c s="14" r="M72"/>
      <c s="14" r="N72"/>
      <c s="14" r="O72"/>
      <c s="14" r="P72"/>
      <c s="14" r="Q72"/>
      <c s="14" r="R72"/>
      <c s="14" r="S72"/>
      <c s="14" r="T72"/>
    </row>
    <row r="73">
      <c s="14" r="A73"/>
      <c s="14" r="B73"/>
      <c s="14" r="C73"/>
      <c s="14" r="D73"/>
      <c s="14" r="E73"/>
      <c s="14" r="F73"/>
      <c s="14" r="G73"/>
      <c s="14" r="H73"/>
      <c s="14" r="I73"/>
      <c s="14" r="J73"/>
      <c s="14" r="K73"/>
      <c s="14" r="L73"/>
      <c s="14" r="M73"/>
      <c s="14" r="N73"/>
      <c s="14" r="O73"/>
      <c s="14" r="P73"/>
      <c s="14" r="Q73"/>
      <c s="14" r="R73"/>
      <c s="14" r="S73"/>
      <c s="14" r="T73"/>
    </row>
    <row r="74">
      <c s="14" r="A74"/>
      <c s="14" r="B74"/>
      <c s="14" r="C74"/>
      <c s="14" r="D74"/>
      <c s="14" r="E74"/>
      <c s="14" r="F74"/>
      <c s="14" r="G74"/>
      <c s="14" r="H74"/>
      <c s="14" r="I74"/>
      <c s="14" r="J74"/>
      <c s="14" r="K74"/>
      <c s="14" r="L74"/>
      <c s="14" r="M74"/>
      <c s="14" r="N74"/>
      <c s="14" r="O74"/>
      <c s="14" r="P74"/>
      <c s="14" r="Q74"/>
      <c s="14" r="R74"/>
      <c s="14" r="S74"/>
      <c s="14" r="T74"/>
    </row>
    <row r="75">
      <c s="14" r="A75"/>
      <c s="14" r="B75"/>
      <c s="14" r="C75"/>
      <c s="14" r="D75"/>
      <c s="14" r="E75"/>
      <c s="14" r="F75"/>
      <c s="14" r="G75"/>
      <c s="14" r="H75"/>
      <c s="14" r="I75"/>
      <c s="14" r="J75"/>
      <c s="14" r="K75"/>
      <c s="14" r="L75"/>
      <c s="14" r="M75"/>
      <c s="14" r="N75"/>
      <c s="14" r="O75"/>
      <c s="14" r="P75"/>
      <c s="14" r="Q75"/>
      <c s="14" r="R75"/>
      <c s="14" r="S75"/>
      <c s="14" r="T75"/>
    </row>
    <row r="76">
      <c s="14" r="A76"/>
      <c s="14" r="B76"/>
      <c s="14" r="C76"/>
      <c s="14" r="D76"/>
      <c s="14" r="E76"/>
      <c s="14" r="F76"/>
      <c s="14" r="G76"/>
      <c s="14" r="H76"/>
      <c s="14" r="I76"/>
      <c s="14" r="J76"/>
      <c s="14" r="K76"/>
      <c s="14" r="L76"/>
      <c s="14" r="M76"/>
      <c s="14" r="N76"/>
      <c s="14" r="O76"/>
      <c s="14" r="P76"/>
      <c s="14" r="Q76"/>
      <c s="14" r="R76"/>
      <c s="14" r="S76"/>
      <c s="14" r="T76"/>
    </row>
    <row r="77">
      <c s="14" r="A77"/>
      <c s="14" r="B77"/>
      <c s="14" r="C77"/>
      <c s="14" r="D77"/>
      <c s="14" r="E77"/>
      <c s="14" r="F77"/>
      <c s="14" r="G77"/>
      <c s="14" r="H77"/>
      <c s="14" r="I77"/>
      <c s="14" r="J77"/>
      <c s="14" r="K77"/>
      <c s="14" r="L77"/>
      <c s="14" r="M77"/>
      <c s="14" r="N77"/>
      <c s="14" r="O77"/>
      <c s="14" r="P77"/>
      <c s="14" r="Q77"/>
      <c s="14" r="R77"/>
      <c s="14" r="S77"/>
      <c s="14" r="T77"/>
    </row>
    <row r="78">
      <c s="14" r="A78"/>
      <c s="14" r="B78"/>
      <c s="14" r="C78"/>
      <c s="14" r="D78"/>
      <c s="14" r="E78"/>
      <c s="14" r="F78"/>
      <c s="14" r="G78"/>
      <c s="14" r="H78"/>
      <c s="14" r="I78"/>
      <c s="14" r="J78"/>
      <c s="14" r="K78"/>
      <c s="14" r="L78"/>
      <c s="14" r="M78"/>
      <c s="14" r="N78"/>
      <c s="14" r="O78"/>
      <c s="14" r="P78"/>
      <c s="14" r="Q78"/>
      <c s="14" r="R78"/>
      <c s="14" r="S78"/>
      <c s="14" r="T78"/>
    </row>
    <row r="79">
      <c s="14" r="A79"/>
      <c s="14" r="B79"/>
      <c s="14" r="C79"/>
      <c s="14" r="D79"/>
      <c s="14" r="E79"/>
      <c s="14" r="F79"/>
      <c s="14" r="G79"/>
      <c s="14" r="H79"/>
      <c s="14" r="I79"/>
      <c s="14" r="J79"/>
      <c s="14" r="K79"/>
      <c s="14" r="L79"/>
      <c s="14" r="M79"/>
      <c s="14" r="N79"/>
      <c s="14" r="O79"/>
      <c s="14" r="P79"/>
      <c s="14" r="Q79"/>
      <c s="14" r="R79"/>
      <c s="14" r="S79"/>
      <c s="14" r="T79"/>
    </row>
    <row r="80">
      <c s="14" r="A80"/>
      <c s="14" r="B80"/>
      <c s="14" r="C80"/>
      <c s="14" r="D80"/>
      <c s="14" r="E80"/>
      <c s="14" r="F80"/>
      <c s="14" r="G80"/>
      <c s="14" r="H80"/>
      <c s="14" r="I80"/>
      <c s="14" r="J80"/>
      <c s="14" r="K80"/>
      <c s="14" r="L80"/>
      <c s="14" r="M80"/>
      <c s="14" r="N80"/>
      <c s="14" r="O80"/>
      <c s="14" r="P80"/>
      <c s="14" r="Q80"/>
      <c s="14" r="R80"/>
      <c s="14" r="S80"/>
      <c s="14" r="T80"/>
    </row>
    <row r="81">
      <c s="14" r="A81"/>
      <c s="14" r="B81"/>
      <c s="14" r="C81"/>
      <c s="14" r="D81"/>
      <c s="14" r="E81"/>
      <c s="14" r="F81"/>
      <c s="14" r="G81"/>
      <c s="14" r="H81"/>
      <c s="14" r="I81"/>
      <c s="14" r="J81"/>
      <c s="14" r="K81"/>
      <c s="14" r="L81"/>
      <c s="14" r="M81"/>
      <c s="14" r="N81"/>
      <c s="14" r="O81"/>
      <c s="14" r="P81"/>
      <c s="14" r="Q81"/>
      <c s="14" r="R81"/>
      <c s="14" r="S81"/>
      <c s="14" r="T81"/>
    </row>
    <row r="82">
      <c s="14" r="A82"/>
      <c s="14" r="B82"/>
      <c s="14" r="C82"/>
      <c s="14" r="D82"/>
      <c s="14" r="E82"/>
      <c s="14" r="F82"/>
      <c s="14" r="G82"/>
      <c s="14" r="H82"/>
      <c s="14" r="I82"/>
      <c s="14" r="J82"/>
      <c s="14" r="K82"/>
      <c s="14" r="L82"/>
      <c s="14" r="M82"/>
      <c s="14" r="N82"/>
      <c s="14" r="O82"/>
      <c s="14" r="P82"/>
      <c s="14" r="Q82"/>
      <c s="14" r="R82"/>
      <c s="14" r="S82"/>
      <c s="14" r="T82"/>
    </row>
    <row r="83">
      <c s="14" r="A83"/>
      <c s="14" r="B83"/>
      <c s="14" r="C83"/>
      <c s="14" r="D83"/>
      <c s="14" r="E83"/>
      <c s="14" r="F83"/>
      <c s="14" r="G83"/>
      <c s="14" r="H83"/>
      <c s="14" r="I83"/>
      <c s="14" r="J83"/>
      <c s="14" r="K83"/>
      <c s="14" r="L83"/>
      <c s="14" r="M83"/>
      <c s="14" r="N83"/>
      <c s="14" r="O83"/>
      <c s="14" r="P83"/>
      <c s="14" r="Q83"/>
      <c s="14" r="R83"/>
      <c s="14" r="S83"/>
      <c s="14" r="T83"/>
    </row>
    <row r="84">
      <c s="14" r="A84"/>
      <c s="14" r="B84"/>
      <c s="14" r="C84"/>
      <c s="14" r="D84"/>
      <c s="14" r="E84"/>
      <c s="14" r="F84"/>
      <c s="14" r="G84"/>
      <c s="14" r="H84"/>
      <c s="14" r="I84"/>
      <c s="14" r="J84"/>
      <c s="14" r="K84"/>
      <c s="14" r="L84"/>
      <c s="14" r="M84"/>
      <c s="14" r="N84"/>
      <c s="14" r="O84"/>
      <c s="14" r="P84"/>
      <c s="14" r="Q84"/>
      <c s="14" r="R84"/>
      <c s="14" r="S84"/>
      <c s="14" r="T84"/>
    </row>
    <row r="85">
      <c s="14" r="A85"/>
      <c s="14" r="B85"/>
      <c s="14" r="C85"/>
      <c s="14" r="D85"/>
      <c s="14" r="E85"/>
      <c s="14" r="F85"/>
      <c s="14" r="G85"/>
      <c s="14" r="H85"/>
      <c s="14" r="I85"/>
      <c s="14" r="J85"/>
      <c s="14" r="K85"/>
      <c s="14" r="L85"/>
      <c s="14" r="M85"/>
      <c s="14" r="N85"/>
      <c s="14" r="O85"/>
      <c s="14" r="P85"/>
      <c s="14" r="Q85"/>
      <c s="14" r="R85"/>
      <c s="14" r="S85"/>
      <c s="14" r="T85"/>
    </row>
    <row r="86">
      <c s="14" r="A86"/>
      <c s="14" r="B86"/>
      <c s="14" r="C86"/>
      <c s="14" r="D86"/>
      <c s="14" r="E86"/>
      <c s="14" r="F86"/>
      <c s="14" r="G86"/>
      <c s="14" r="H86"/>
      <c s="14" r="I86"/>
      <c s="14" r="J86"/>
      <c s="14" r="K86"/>
      <c s="14" r="L86"/>
      <c s="14" r="M86"/>
      <c s="14" r="N86"/>
      <c s="14" r="O86"/>
      <c s="14" r="P86"/>
      <c s="14" r="Q86"/>
      <c s="14" r="R86"/>
      <c s="14" r="S86"/>
      <c s="14" r="T86"/>
    </row>
    <row r="87">
      <c s="14" r="A87"/>
      <c s="14" r="B87"/>
      <c s="14" r="C87"/>
      <c s="14" r="D87"/>
      <c s="14" r="E87"/>
      <c s="14" r="F87"/>
      <c s="14" r="G87"/>
      <c s="14" r="H87"/>
      <c s="14" r="I87"/>
      <c s="14" r="J87"/>
      <c s="14" r="K87"/>
      <c s="14" r="L87"/>
      <c s="14" r="M87"/>
      <c s="14" r="N87"/>
      <c s="14" r="O87"/>
      <c s="14" r="P87"/>
      <c s="14" r="Q87"/>
      <c s="14" r="R87"/>
      <c s="14" r="S87"/>
      <c s="14" r="T87"/>
    </row>
    <row r="88">
      <c s="14" r="A88"/>
      <c s="14" r="B88"/>
      <c s="14" r="C88"/>
      <c s="14" r="D88"/>
      <c s="14" r="E88"/>
      <c s="14" r="F88"/>
      <c s="14" r="G88"/>
      <c s="14" r="H88"/>
      <c s="14" r="I88"/>
      <c s="14" r="J88"/>
      <c s="14" r="K88"/>
      <c s="14" r="L88"/>
      <c s="14" r="M88"/>
      <c s="14" r="N88"/>
      <c s="14" r="O88"/>
      <c s="14" r="P88"/>
      <c s="14" r="Q88"/>
      <c s="14" r="R88"/>
      <c s="14" r="S88"/>
      <c s="14" r="T88"/>
    </row>
    <row r="89">
      <c s="14" r="A89"/>
      <c s="14" r="B89"/>
      <c s="14" r="C89"/>
      <c s="14" r="D89"/>
      <c s="14" r="E89"/>
      <c s="14" r="F89"/>
      <c s="14" r="G89"/>
      <c s="14" r="H89"/>
      <c s="14" r="I89"/>
      <c s="14" r="J89"/>
      <c s="14" r="K89"/>
      <c s="14" r="L89"/>
      <c s="14" r="M89"/>
      <c s="14" r="N89"/>
      <c s="14" r="O89"/>
      <c s="14" r="P89"/>
      <c s="14" r="Q89"/>
      <c s="14" r="R89"/>
      <c s="14" r="S89"/>
      <c s="14" r="T89"/>
    </row>
    <row r="90">
      <c s="14" r="A90"/>
      <c s="14" r="B90"/>
      <c s="14" r="C90"/>
      <c s="14" r="D90"/>
      <c s="14" r="E90"/>
      <c s="14" r="F90"/>
      <c s="14" r="G90"/>
      <c s="14" r="H90"/>
      <c s="14" r="I90"/>
      <c s="14" r="J90"/>
      <c s="14" r="K90"/>
      <c s="14" r="L90"/>
      <c s="14" r="M90"/>
      <c s="14" r="N90"/>
      <c s="14" r="O90"/>
      <c s="14" r="P90"/>
      <c s="14" r="Q90"/>
      <c s="14" r="R90"/>
      <c s="14" r="S90"/>
      <c s="14" r="T90"/>
    </row>
    <row r="91">
      <c s="14" r="A91"/>
      <c s="14" r="B91"/>
      <c s="14" r="C91"/>
      <c s="14" r="D91"/>
      <c s="14" r="E91"/>
      <c s="14" r="F91"/>
      <c s="14" r="G91"/>
      <c s="14" r="H91"/>
      <c s="14" r="I91"/>
      <c s="14" r="J91"/>
      <c s="14" r="K91"/>
      <c s="14" r="L91"/>
      <c s="14" r="M91"/>
      <c s="14" r="N91"/>
      <c s="14" r="O91"/>
      <c s="14" r="P91"/>
      <c s="14" r="Q91"/>
      <c s="14" r="R91"/>
      <c s="14" r="S91"/>
      <c s="14" r="T91"/>
    </row>
    <row r="92">
      <c s="14" r="A92"/>
      <c s="14" r="B92"/>
      <c s="14" r="C92"/>
      <c s="14" r="D92"/>
      <c s="14" r="E92"/>
      <c s="14" r="F92"/>
      <c s="14" r="G92"/>
      <c s="14" r="H92"/>
      <c s="14" r="I92"/>
      <c s="14" r="J92"/>
      <c s="14" r="K92"/>
      <c s="14" r="L92"/>
      <c s="14" r="M92"/>
      <c s="14" r="N92"/>
      <c s="14" r="O92"/>
      <c s="14" r="P92"/>
      <c s="14" r="Q92"/>
      <c s="14" r="R92"/>
      <c s="14" r="S92"/>
      <c s="14" r="T92"/>
    </row>
    <row r="93">
      <c s="14" r="A93"/>
      <c s="14" r="B93"/>
      <c s="14" r="C93"/>
      <c s="14" r="D93"/>
      <c s="14" r="E93"/>
      <c s="14" r="F93"/>
      <c s="14" r="G93"/>
      <c s="14" r="H93"/>
      <c s="14" r="I93"/>
      <c s="14" r="J93"/>
      <c s="14" r="K93"/>
      <c s="14" r="L93"/>
      <c s="14" r="M93"/>
      <c s="14" r="N93"/>
      <c s="14" r="O93"/>
      <c s="14" r="P93"/>
      <c s="14" r="Q93"/>
      <c s="14" r="R93"/>
      <c s="14" r="S93"/>
      <c s="14" r="T93"/>
    </row>
    <row r="94">
      <c s="14" r="A94"/>
      <c s="14" r="B94"/>
      <c s="14" r="C94"/>
      <c s="14" r="D94"/>
      <c s="14" r="E94"/>
      <c s="14" r="F94"/>
      <c s="14" r="G94"/>
      <c s="14" r="H94"/>
      <c s="14" r="I94"/>
      <c s="14" r="J94"/>
      <c s="14" r="K94"/>
      <c s="14" r="L94"/>
      <c s="14" r="M94"/>
      <c s="14" r="N94"/>
      <c s="14" r="O94"/>
      <c s="14" r="P94"/>
      <c s="14" r="Q94"/>
      <c s="14" r="R94"/>
      <c s="14" r="S94"/>
      <c s="14" r="T94"/>
    </row>
    <row r="95">
      <c s="14" r="A95"/>
      <c s="14" r="B95"/>
      <c s="14" r="C95"/>
      <c s="14" r="D95"/>
      <c s="14" r="E95"/>
      <c s="14" r="F95"/>
      <c s="14" r="G95"/>
      <c s="14" r="H95"/>
      <c s="14" r="I95"/>
      <c s="14" r="J95"/>
      <c s="14" r="K95"/>
      <c s="14" r="L95"/>
      <c s="14" r="M95"/>
      <c s="14" r="N95"/>
      <c s="14" r="O95"/>
      <c s="14" r="P95"/>
      <c s="14" r="Q95"/>
      <c s="14" r="R95"/>
      <c s="14" r="S95"/>
      <c s="14" r="T95"/>
    </row>
    <row r="96">
      <c s="14" r="A96"/>
      <c s="14" r="B96"/>
      <c s="14" r="C96"/>
      <c s="14" r="D96"/>
      <c s="14" r="E96"/>
      <c s="14" r="F96"/>
      <c s="14" r="G96"/>
      <c s="14" r="H96"/>
      <c s="14" r="I96"/>
      <c s="14" r="J96"/>
      <c s="14" r="K96"/>
      <c s="14" r="L96"/>
      <c s="14" r="M96"/>
      <c s="14" r="N96"/>
      <c s="14" r="O96"/>
      <c s="14" r="P96"/>
      <c s="14" r="Q96"/>
      <c s="14" r="R96"/>
      <c s="14" r="S96"/>
      <c s="14" r="T96"/>
    </row>
    <row r="97">
      <c s="14" r="A97"/>
      <c s="14" r="B97"/>
      <c s="14" r="C97"/>
      <c s="14" r="D97"/>
      <c s="14" r="E97"/>
      <c s="14" r="F97"/>
      <c s="14" r="G97"/>
      <c s="14" r="H97"/>
      <c s="14" r="I97"/>
      <c s="14" r="J97"/>
      <c s="14" r="K97"/>
      <c s="14" r="L97"/>
      <c s="14" r="M97"/>
      <c s="14" r="N97"/>
      <c s="14" r="O97"/>
      <c s="14" r="P97"/>
      <c s="14" r="Q97"/>
      <c s="14" r="R97"/>
      <c s="14" r="S97"/>
      <c s="14" r="T97"/>
    </row>
    <row r="98">
      <c s="14" r="A98"/>
      <c s="14" r="B98"/>
      <c s="14" r="C98"/>
      <c s="14" r="D98"/>
      <c s="14" r="E98"/>
      <c s="14" r="F98"/>
      <c s="14" r="G98"/>
      <c s="14" r="H98"/>
      <c s="14" r="I98"/>
      <c s="14" r="J98"/>
      <c s="14" r="K98"/>
      <c s="14" r="L98"/>
      <c s="14" r="M98"/>
      <c s="14" r="N98"/>
      <c s="14" r="O98"/>
      <c s="14" r="P98"/>
      <c s="14" r="Q98"/>
      <c s="14" r="R98"/>
      <c s="14" r="S98"/>
      <c s="14" r="T98"/>
    </row>
    <row r="99">
      <c s="14" r="A99"/>
      <c s="14" r="B99"/>
      <c s="14" r="C99"/>
      <c s="14" r="D99"/>
      <c s="14" r="E99"/>
      <c s="14" r="F99"/>
      <c s="14" r="G99"/>
      <c s="14" r="H99"/>
      <c s="14" r="I99"/>
      <c s="14" r="J99"/>
      <c s="14" r="K99"/>
      <c s="14" r="L99"/>
      <c s="14" r="M99"/>
      <c s="14" r="N99"/>
      <c s="14" r="O99"/>
      <c s="14" r="P99"/>
      <c s="14" r="Q99"/>
      <c s="14" r="R99"/>
      <c s="14" r="S99"/>
      <c s="14" r="T99"/>
    </row>
    <row r="100">
      <c s="14" r="A100"/>
      <c s="14" r="B100"/>
      <c s="14" r="C100"/>
      <c s="14" r="D100"/>
      <c s="14" r="E100"/>
      <c s="14" r="F100"/>
      <c s="14" r="G100"/>
      <c s="14" r="H100"/>
      <c s="14" r="I100"/>
      <c s="14" r="J100"/>
      <c s="14" r="K100"/>
      <c s="14" r="L100"/>
      <c s="14" r="M100"/>
      <c s="14" r="N100"/>
      <c s="14" r="O100"/>
      <c s="14" r="P100"/>
      <c s="14" r="Q100"/>
      <c s="14" r="R100"/>
      <c s="14" r="S100"/>
      <c s="14" r="T100"/>
    </row>
    <row r="101">
      <c s="14" r="A101"/>
      <c s="14" r="B101"/>
      <c s="14" r="C101"/>
      <c s="14" r="D101"/>
      <c s="14" r="E101"/>
      <c s="14" r="F101"/>
      <c s="14" r="G101"/>
      <c s="14" r="H101"/>
      <c s="14" r="I101"/>
      <c s="14" r="J101"/>
      <c s="14" r="K101"/>
      <c s="14" r="L101"/>
      <c s="14" r="M101"/>
      <c s="14" r="N101"/>
      <c s="14" r="O101"/>
      <c s="14" r="P101"/>
      <c s="14" r="Q101"/>
      <c s="14" r="R101"/>
      <c s="14" r="S101"/>
      <c s="14" r="T101"/>
    </row>
  </sheetData>
  <mergeCells count="1">
    <mergeCell ref="B2:G2"/>
  </mergeCells>
  <legacy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9.29"/>
    <col min="2" customWidth="1" max="2" width="11.0"/>
    <col min="3" customWidth="1" max="3" width="12.14"/>
    <col min="5" customWidth="1" max="5" width="17.14"/>
    <col min="6" customWidth="1" max="6" width="34.57"/>
    <col min="7" customWidth="1" max="7" width="20.0"/>
    <col min="8" customWidth="1" max="8" width="30.14"/>
    <col min="9" customWidth="1" max="9" width="48.14"/>
    <col min="10" customWidth="1" max="10" width="28.0"/>
    <col min="11" customWidth="1" max="12" width="33.86"/>
    <col min="13" customWidth="1" max="21" width="11.0"/>
  </cols>
  <sheetData>
    <row r="1">
      <c t="s" s="26" r="A1">
        <v>0</v>
      </c>
      <c t="s" s="26" r="B1">
        <v>1</v>
      </c>
      <c t="s" s="26" r="C1">
        <v>120</v>
      </c>
      <c t="s" s="26" r="D1">
        <v>271</v>
      </c>
      <c t="s" s="26" r="E1">
        <v>410</v>
      </c>
      <c t="s" s="26" r="F1">
        <v>411</v>
      </c>
      <c t="s" s="26" r="G1">
        <v>412</v>
      </c>
      <c t="s" s="26" r="H1">
        <v>413</v>
      </c>
      <c t="s" s="28" r="I1">
        <v>414</v>
      </c>
      <c t="s" s="28" r="J1">
        <v>415</v>
      </c>
      <c t="s" s="28" r="K1">
        <v>416</v>
      </c>
      <c t="s" s="28" r="L1">
        <v>417</v>
      </c>
      <c s="28" r="M1"/>
      <c s="28" r="N1"/>
      <c s="28" r="O1"/>
      <c s="28" r="P1"/>
      <c s="28" r="Q1"/>
      <c s="28" r="R1"/>
      <c s="28" r="S1"/>
      <c s="28" r="T1"/>
      <c s="28" r="U1"/>
      <c s="28" r="V1"/>
    </row>
    <row r="2">
      <c t="s" s="19" r="A2">
        <v>10</v>
      </c>
      <c t="s" s="44" r="B2">
        <v>11</v>
      </c>
      <c s="44" r="C2"/>
      <c s="44" r="D2"/>
      <c s="44" r="E2"/>
      <c s="44" r="F2"/>
      <c s="44" r="G2"/>
    </row>
    <row r="3">
      <c t="s" s="14" r="A3">
        <v>137</v>
      </c>
      <c t="s" s="14" r="B3">
        <v>279</v>
      </c>
      <c t="s" s="14" r="C3">
        <v>139</v>
      </c>
      <c t="s" s="14" r="D3">
        <v>278</v>
      </c>
      <c t="s" s="14" r="E3">
        <v>418</v>
      </c>
      <c t="s" s="14" r="F3">
        <v>419</v>
      </c>
      <c t="s" s="14" r="G3">
        <v>282</v>
      </c>
      <c t="s" s="14" r="H3">
        <v>420</v>
      </c>
      <c t="s" s="14" r="I3">
        <v>421</v>
      </c>
      <c t="s" s="14" r="J3">
        <v>422</v>
      </c>
      <c s="14" r="K3"/>
      <c s="14" r="L3"/>
      <c s="14" r="M3"/>
      <c s="14" r="N3"/>
      <c s="14" r="O3"/>
      <c s="14" r="P3"/>
      <c s="14" r="Q3"/>
      <c s="14" r="R3"/>
      <c s="14" r="S3"/>
      <c s="14" r="T3"/>
      <c s="14" r="U3"/>
      <c s="14" r="V3"/>
    </row>
    <row r="4">
      <c t="s" s="14" r="A4">
        <v>137</v>
      </c>
      <c t="s" s="14" r="B4">
        <v>284</v>
      </c>
      <c t="s" s="14" r="C4">
        <v>139</v>
      </c>
      <c t="s" s="14" r="D4">
        <v>278</v>
      </c>
      <c t="s" s="14" r="E4">
        <v>423</v>
      </c>
      <c t="s" s="14" r="F4">
        <v>424</v>
      </c>
      <c t="s" s="14" r="G4">
        <v>425</v>
      </c>
      <c t="s" s="14" r="H4">
        <v>426</v>
      </c>
      <c t="s" s="14" r="I4">
        <v>427</v>
      </c>
      <c t="s" s="14" r="J4">
        <v>428</v>
      </c>
      <c s="14" r="K4"/>
      <c s="14" r="L4"/>
      <c s="14" r="M4"/>
      <c s="14" r="N4"/>
      <c s="14" r="O4"/>
      <c s="14" r="P4"/>
      <c s="14" r="Q4"/>
      <c s="14" r="R4"/>
      <c s="14" r="S4"/>
      <c s="14" r="T4"/>
      <c s="14" r="U4"/>
      <c s="14" r="V4"/>
    </row>
    <row r="5">
      <c t="s" s="14" r="A5">
        <v>137</v>
      </c>
      <c t="s" s="14" r="B5">
        <v>288</v>
      </c>
      <c t="s" s="14" r="C5">
        <v>139</v>
      </c>
      <c t="s" s="14" r="D5">
        <v>278</v>
      </c>
      <c t="s" s="14" r="E5">
        <v>429</v>
      </c>
      <c t="s" s="14" r="F5">
        <v>430</v>
      </c>
      <c t="s" s="14" r="G5">
        <v>431</v>
      </c>
      <c t="s" s="14" r="H5">
        <v>432</v>
      </c>
      <c t="s" s="14" r="I5">
        <v>433</v>
      </c>
      <c t="s" s="14" r="J5">
        <v>434</v>
      </c>
      <c s="14" r="K5"/>
      <c s="14" r="L5"/>
      <c s="14" r="M5"/>
      <c s="14" r="N5"/>
      <c s="14" r="O5"/>
      <c s="14" r="P5"/>
      <c s="14" r="Q5"/>
      <c s="14" r="R5"/>
      <c s="14" r="S5"/>
      <c s="14" r="T5"/>
      <c s="14" r="U5"/>
      <c s="14" r="V5"/>
    </row>
    <row r="6">
      <c t="s" s="14" r="A6">
        <v>137</v>
      </c>
      <c t="s" s="14" r="B6">
        <v>292</v>
      </c>
      <c t="s" s="14" r="C6">
        <v>139</v>
      </c>
      <c t="s" s="14" r="D6">
        <v>278</v>
      </c>
      <c t="s" s="14" r="E6">
        <v>435</v>
      </c>
      <c t="s" s="14" r="F6">
        <v>436</v>
      </c>
      <c t="s" s="14" r="G6">
        <v>437</v>
      </c>
      <c t="s" s="14" r="H6">
        <v>438</v>
      </c>
      <c t="s" s="14" r="I6">
        <v>439</v>
      </c>
      <c t="s" s="14" r="J6">
        <v>440</v>
      </c>
      <c s="14" r="K6"/>
      <c s="14" r="L6"/>
      <c s="14" r="M6"/>
      <c s="14" r="N6"/>
      <c s="14" r="O6"/>
      <c s="14" r="P6"/>
      <c s="14" r="Q6"/>
      <c s="14" r="R6"/>
      <c s="14" r="S6"/>
      <c s="14" r="T6"/>
      <c s="14" r="U6"/>
      <c s="14" r="V6"/>
    </row>
    <row r="7">
      <c t="s" s="14" r="A7">
        <v>137</v>
      </c>
      <c t="s" s="14" r="B7">
        <v>296</v>
      </c>
      <c t="s" s="14" r="C7">
        <v>139</v>
      </c>
      <c t="s" s="14" r="D7">
        <v>278</v>
      </c>
      <c t="s" s="14" r="E7">
        <v>418</v>
      </c>
      <c t="s" s="14" r="F7">
        <v>441</v>
      </c>
      <c t="s" s="14" r="G7">
        <v>442</v>
      </c>
      <c t="s" s="14" r="H7">
        <v>443</v>
      </c>
      <c t="s" s="14" r="I7">
        <v>444</v>
      </c>
      <c t="s" s="14" r="J7">
        <v>445</v>
      </c>
      <c s="14" r="K7"/>
      <c s="49" r="L7"/>
      <c s="49" r="M7"/>
      <c s="49" r="N7"/>
      <c s="49" r="O7"/>
      <c s="49" r="P7"/>
      <c s="49" r="Q7"/>
      <c s="49" r="R7"/>
      <c s="49" r="S7"/>
      <c s="49" r="T7"/>
      <c s="49" r="U7"/>
      <c s="49" r="V7"/>
    </row>
    <row r="8">
      <c t="s" s="14" r="A8">
        <v>137</v>
      </c>
      <c t="s" s="14" r="B8">
        <v>300</v>
      </c>
      <c t="s" s="14" r="C8">
        <v>139</v>
      </c>
      <c t="s" s="14" r="D8">
        <v>278</v>
      </c>
      <c t="s" s="14" r="E8">
        <v>418</v>
      </c>
      <c t="s" s="14" r="F8">
        <v>446</v>
      </c>
      <c t="s" s="14" r="G8">
        <v>447</v>
      </c>
      <c t="s" s="14" r="H8">
        <v>448</v>
      </c>
      <c t="s" s="14" r="I8">
        <v>449</v>
      </c>
      <c t="s" s="14" r="J8">
        <v>450</v>
      </c>
      <c s="14" r="K8"/>
      <c s="14" r="L8"/>
      <c s="14" r="M8"/>
      <c s="14" r="N8"/>
      <c s="14" r="O8"/>
      <c s="14" r="P8"/>
      <c s="14" r="Q8"/>
      <c s="14" r="R8"/>
      <c s="14" r="S8"/>
      <c s="14" r="T8"/>
      <c s="14" r="U8"/>
      <c s="14" r="V8"/>
    </row>
    <row r="9">
      <c t="s" s="14" r="A9">
        <v>67</v>
      </c>
      <c t="s" s="14" r="B9">
        <v>352</v>
      </c>
      <c t="s" s="14" r="C9">
        <v>139</v>
      </c>
      <c t="s" s="14" r="D9">
        <v>278</v>
      </c>
      <c t="s" s="14" r="E9">
        <v>451</v>
      </c>
      <c t="s" s="14" r="F9">
        <v>452</v>
      </c>
      <c t="s" s="14" r="G9">
        <v>454</v>
      </c>
      <c t="s" s="14" r="H9">
        <v>454</v>
      </c>
      <c t="s" s="14" r="I9">
        <v>455</v>
      </c>
      <c t="s" s="14" r="J9">
        <v>456</v>
      </c>
      <c s="14" r="K9"/>
      <c s="14" r="L9"/>
      <c s="14" r="M9"/>
      <c s="14" r="N9"/>
      <c s="14" r="O9"/>
      <c s="14" r="P9"/>
      <c s="14" r="Q9"/>
      <c s="14" r="R9"/>
      <c s="14" r="S9"/>
      <c s="14" r="T9"/>
      <c s="14" r="U9"/>
      <c s="14" r="V9"/>
    </row>
    <row r="10">
      <c t="s" s="14" r="A10">
        <v>67</v>
      </c>
      <c t="s" s="14" r="B10">
        <v>357</v>
      </c>
      <c t="s" s="14" r="C10">
        <v>139</v>
      </c>
      <c t="s" s="14" r="D10">
        <v>278</v>
      </c>
      <c t="s" s="14" r="E10">
        <v>451</v>
      </c>
      <c t="s" s="14" r="F10">
        <v>457</v>
      </c>
      <c t="s" s="14" r="G10">
        <v>459</v>
      </c>
      <c t="s" s="14" r="H10">
        <v>459</v>
      </c>
      <c t="s" s="14" r="I10">
        <v>460</v>
      </c>
      <c t="s" s="14" r="J10">
        <v>461</v>
      </c>
      <c s="14" r="K10"/>
      <c s="14" r="L10"/>
      <c s="14" r="M10"/>
      <c s="14" r="N10"/>
      <c s="14" r="O10"/>
      <c s="14" r="P10"/>
      <c s="14" r="Q10"/>
      <c s="14" r="R10"/>
      <c s="14" r="S10"/>
      <c s="14" r="T10"/>
      <c s="14" r="U10"/>
      <c s="14" r="V10"/>
    </row>
    <row r="11">
      <c t="s" s="14" r="A11">
        <v>12</v>
      </c>
      <c t="s" s="14" r="B11">
        <v>462</v>
      </c>
      <c t="s" s="14" r="C11">
        <v>139</v>
      </c>
      <c t="s" s="14" r="D11">
        <v>278</v>
      </c>
      <c t="s" s="14" r="E11">
        <v>418</v>
      </c>
      <c t="s" s="14" r="F11">
        <v>463</v>
      </c>
      <c t="s" s="14" r="G11">
        <v>464</v>
      </c>
      <c t="s" s="14" r="H11">
        <v>465</v>
      </c>
      <c t="s" s="14" r="I11">
        <v>466</v>
      </c>
      <c t="s" s="14" r="J11">
        <v>467</v>
      </c>
      <c s="14" r="K11"/>
      <c s="14" r="L11"/>
      <c s="14" r="M11"/>
      <c s="14" r="N11"/>
      <c s="14" r="O11"/>
      <c s="14" r="P11"/>
      <c s="14" r="Q11"/>
      <c s="14" r="R11"/>
      <c s="14" r="S11"/>
      <c s="14" r="T11"/>
      <c s="14" r="U11"/>
      <c s="14" r="V11"/>
    </row>
    <row r="12">
      <c t="s" s="14" r="A12">
        <v>12</v>
      </c>
      <c t="s" s="14" r="B12">
        <v>468</v>
      </c>
      <c t="s" s="14" r="C12">
        <v>139</v>
      </c>
      <c t="s" s="14" r="D12">
        <v>278</v>
      </c>
      <c t="s" s="14" r="E12">
        <v>418</v>
      </c>
      <c t="s" s="14" r="F12">
        <v>469</v>
      </c>
      <c t="s" s="14" r="G12">
        <v>470</v>
      </c>
      <c t="s" s="14" r="H12">
        <v>471</v>
      </c>
      <c t="s" s="14" r="I12">
        <v>472</v>
      </c>
      <c t="s" s="14" r="J12">
        <v>473</v>
      </c>
      <c s="14" r="K12"/>
      <c s="14" r="L12"/>
      <c s="14" r="M12"/>
      <c s="14" r="N12"/>
      <c s="14" r="O12"/>
      <c s="14" r="P12"/>
      <c s="14" r="Q12"/>
      <c s="14" r="R12"/>
      <c s="14" r="S12"/>
      <c s="14" r="T12"/>
      <c s="14" r="U12"/>
      <c s="14" r="V12"/>
    </row>
    <row r="13">
      <c t="s" s="14" r="A13">
        <v>137</v>
      </c>
      <c t="s" s="14" r="B13">
        <v>304</v>
      </c>
      <c t="s" s="14" r="C13">
        <v>139</v>
      </c>
      <c t="s" s="14" r="D13">
        <v>278</v>
      </c>
      <c t="s" s="14" r="E13">
        <v>474</v>
      </c>
      <c t="s" s="38" r="F13">
        <v>475</v>
      </c>
      <c t="s" s="14" r="G13">
        <v>476</v>
      </c>
      <c t="s" s="14" r="H13">
        <v>477</v>
      </c>
      <c t="s" s="14" r="I13">
        <v>478</v>
      </c>
      <c t="s" s="14" r="J13">
        <v>479</v>
      </c>
      <c s="14" r="K13"/>
      <c s="14" r="L13"/>
      <c s="14" r="M13"/>
      <c s="14" r="N13"/>
      <c s="14" r="O13"/>
      <c s="14" r="P13"/>
      <c s="14" r="Q13"/>
      <c s="14" r="R13"/>
      <c s="14" r="S13"/>
      <c s="14" r="T13"/>
      <c s="14" r="U13"/>
      <c s="14" r="V13"/>
    </row>
    <row r="14">
      <c t="s" s="14" r="A14">
        <v>480</v>
      </c>
      <c t="s" s="14" r="B14">
        <v>481</v>
      </c>
      <c t="s" s="14" r="C14">
        <v>139</v>
      </c>
      <c t="s" s="14" r="D14">
        <v>278</v>
      </c>
      <c t="s" s="14" r="E14">
        <v>418</v>
      </c>
      <c t="s" s="14" r="F14">
        <v>475</v>
      </c>
      <c t="s" s="14" r="G14">
        <v>482</v>
      </c>
      <c t="s" s="14" r="H14">
        <v>483</v>
      </c>
      <c t="s" s="14" r="I14">
        <v>484</v>
      </c>
      <c t="s" s="14" r="J14">
        <v>485</v>
      </c>
      <c s="14" r="K14"/>
      <c s="14" r="L14"/>
      <c s="14" r="M14"/>
      <c s="14" r="N14"/>
      <c s="14" r="O14"/>
      <c s="14" r="P14"/>
      <c s="14" r="Q14"/>
      <c s="14" r="R14"/>
      <c s="14" r="S14"/>
      <c s="14" r="T14"/>
      <c s="14" r="U14"/>
      <c s="14" r="V14"/>
    </row>
    <row r="15">
      <c t="s" s="14" r="A15">
        <v>517</v>
      </c>
      <c t="s" s="14" r="B15">
        <v>487</v>
      </c>
      <c t="s" s="14" r="C15">
        <v>139</v>
      </c>
      <c s="14" r="D15"/>
      <c s="14" r="E15"/>
      <c t="s" s="14" r="F15">
        <v>475</v>
      </c>
      <c t="s" s="14" r="G15">
        <v>488</v>
      </c>
      <c t="s" s="14" r="H15">
        <v>489</v>
      </c>
      <c t="s" s="14" r="I15">
        <v>490</v>
      </c>
      <c t="s" s="14" r="J15">
        <v>491</v>
      </c>
      <c s="14" r="K15"/>
      <c s="14" r="L15"/>
      <c s="14" r="M15"/>
      <c s="14" r="N15"/>
      <c s="14" r="O15"/>
      <c s="14" r="P15"/>
      <c s="14" r="Q15"/>
      <c s="14" r="R15"/>
      <c s="14" r="S15"/>
      <c s="14" r="T15"/>
      <c s="14" r="U15"/>
      <c s="14" r="V15"/>
    </row>
    <row r="16">
      <c s="14" r="A16"/>
      <c s="14" r="B16"/>
      <c s="14" r="C16"/>
      <c s="14" r="D16"/>
      <c s="14" r="E16"/>
      <c s="14" r="F16"/>
      <c s="14" r="G16"/>
      <c s="14" r="H16"/>
      <c s="14" r="I16"/>
      <c s="14" r="J16"/>
      <c s="14" r="K16"/>
      <c s="14" r="L16"/>
      <c s="14" r="M16"/>
      <c s="14" r="N16"/>
      <c s="14" r="O16"/>
      <c s="14" r="P16"/>
      <c s="14" r="Q16"/>
      <c s="14" r="R16"/>
      <c s="14" r="S16"/>
      <c s="14" r="T16"/>
      <c s="14" r="U16"/>
      <c s="14" r="V16"/>
    </row>
    <row r="17">
      <c s="14" r="A17"/>
      <c s="14" r="B17"/>
      <c s="14" r="C17"/>
      <c s="14" r="D17"/>
      <c s="14" r="E17"/>
      <c s="14" r="F17"/>
      <c s="14" r="G17"/>
      <c s="14" r="H17"/>
      <c s="14" r="I17"/>
      <c s="14" r="J17"/>
      <c s="14" r="K17"/>
      <c s="14" r="L17"/>
      <c s="14" r="M17"/>
      <c s="14" r="N17"/>
      <c s="14" r="O17"/>
      <c s="14" r="P17"/>
      <c s="14" r="Q17"/>
      <c s="14" r="R17"/>
      <c s="14" r="S17"/>
      <c s="14" r="T17"/>
      <c s="14" r="U17"/>
      <c s="14" r="V17"/>
    </row>
    <row r="18">
      <c s="14" r="A18"/>
      <c s="14" r="B18"/>
      <c s="14" r="C18"/>
      <c s="14" r="D18"/>
      <c s="14" r="E18"/>
      <c s="14" r="F18"/>
      <c s="14" r="G18"/>
      <c s="14" r="H18"/>
      <c s="14" r="I18"/>
      <c s="14" r="J18"/>
      <c s="14" r="K18"/>
      <c s="49" r="L18"/>
      <c s="49" r="M18"/>
      <c s="49" r="N18"/>
      <c s="49" r="O18"/>
      <c s="49" r="P18"/>
      <c s="49" r="Q18"/>
      <c s="49" r="R18"/>
      <c s="49" r="S18"/>
      <c s="49" r="T18"/>
      <c s="49" r="U18"/>
      <c s="49" r="V18"/>
    </row>
    <row r="19">
      <c s="14" r="A19"/>
      <c s="14" r="B19"/>
      <c s="14" r="C19"/>
      <c s="14" r="D19"/>
      <c s="14" r="E19"/>
      <c s="14" r="F19"/>
      <c s="14" r="G19"/>
      <c s="14" r="H19"/>
      <c s="14" r="I19"/>
      <c s="14" r="J19"/>
      <c s="14" r="K19"/>
      <c s="14" r="L19"/>
      <c s="14" r="M19"/>
      <c s="14" r="N19"/>
      <c s="14" r="O19"/>
      <c s="14" r="P19"/>
      <c s="14" r="Q19"/>
      <c s="14" r="R19"/>
      <c s="14" r="S19"/>
      <c s="14" r="T19"/>
      <c s="14" r="U19"/>
      <c s="14" r="V19"/>
    </row>
    <row r="20">
      <c s="14" r="A20"/>
      <c s="14" r="B20"/>
      <c s="14" r="C20"/>
      <c s="14" r="D20"/>
      <c s="14" r="E20"/>
      <c s="14" r="F20"/>
      <c s="14" r="G20"/>
      <c s="14" r="H20"/>
      <c s="14" r="I20"/>
      <c s="14" r="J20"/>
      <c s="14" r="K20"/>
      <c s="14" r="L20"/>
      <c s="14" r="M20"/>
      <c s="14" r="N20"/>
      <c s="14" r="O20"/>
      <c s="14" r="P20"/>
      <c s="14" r="Q20"/>
      <c s="14" r="R20"/>
      <c s="14" r="S20"/>
      <c s="14" r="T20"/>
      <c s="14" r="U20"/>
      <c s="14" r="V20"/>
    </row>
    <row r="21">
      <c s="14" r="A21"/>
      <c s="14" r="B21"/>
      <c s="14" r="C21"/>
      <c s="14" r="D21"/>
      <c s="14" r="E21"/>
      <c s="14" r="F21"/>
      <c s="14" r="G21"/>
      <c s="14" r="H21"/>
      <c s="14" r="I21"/>
      <c s="14" r="J21"/>
      <c s="14" r="K21"/>
      <c s="14" r="L21"/>
      <c s="14" r="M21"/>
      <c s="14" r="N21"/>
      <c s="14" r="O21"/>
      <c s="14" r="P21"/>
      <c s="14" r="Q21"/>
      <c s="14" r="R21"/>
      <c s="14" r="S21"/>
      <c s="14" r="T21"/>
      <c s="14" r="U21"/>
      <c s="14" r="V21"/>
    </row>
    <row r="22">
      <c s="14" r="A22"/>
      <c s="14" r="B22"/>
      <c s="14" r="C22"/>
      <c s="14" r="D22"/>
      <c s="14" r="E22"/>
      <c s="14" r="F22"/>
      <c s="14" r="G22"/>
      <c s="14" r="H22"/>
      <c s="14" r="I22"/>
      <c s="14" r="J22"/>
      <c s="14" r="K22"/>
      <c s="14" r="L22"/>
      <c s="14" r="M22"/>
      <c s="14" r="N22"/>
      <c s="14" r="O22"/>
      <c s="14" r="P22"/>
      <c s="14" r="Q22"/>
      <c s="14" r="R22"/>
      <c s="14" r="S22"/>
      <c s="14" r="T22"/>
      <c s="14" r="U22"/>
      <c s="14" r="V22"/>
    </row>
    <row r="23">
      <c s="14" r="A23"/>
      <c s="14" r="B23"/>
      <c s="14" r="C23"/>
      <c s="14" r="D23"/>
      <c s="14" r="E23"/>
      <c s="14" r="F23"/>
      <c s="14" r="G23"/>
      <c s="14" r="H23"/>
      <c s="14" r="I23"/>
      <c s="14" r="J23"/>
      <c s="14" r="K23"/>
      <c s="14" r="L23"/>
      <c s="14" r="M23"/>
      <c s="14" r="N23"/>
      <c s="14" r="O23"/>
      <c s="14" r="P23"/>
      <c s="14" r="Q23"/>
      <c s="14" r="R23"/>
      <c s="14" r="S23"/>
      <c s="14" r="T23"/>
      <c s="14" r="U23"/>
      <c s="14" r="V23"/>
    </row>
    <row r="24">
      <c s="14" r="A24"/>
      <c s="14" r="B24"/>
      <c s="14" r="C24"/>
      <c s="14" r="D24"/>
      <c s="14" r="E24"/>
      <c s="14" r="F24"/>
      <c s="14" r="G24"/>
      <c s="14" r="H24"/>
      <c s="14" r="I24"/>
      <c s="14" r="J24"/>
      <c s="14" r="K24"/>
      <c s="14" r="L24"/>
      <c s="14" r="M24"/>
      <c s="14" r="N24"/>
      <c s="14" r="O24"/>
      <c s="14" r="P24"/>
      <c s="14" r="Q24"/>
      <c s="14" r="R24"/>
      <c s="14" r="S24"/>
      <c s="14" r="T24"/>
      <c s="14" r="U24"/>
      <c s="14" r="V24"/>
    </row>
    <row r="25">
      <c s="14" r="A25"/>
      <c s="14" r="B25"/>
      <c s="14" r="C25"/>
      <c s="14" r="D25"/>
      <c s="14" r="E25"/>
      <c s="14" r="F25"/>
      <c s="14" r="G25"/>
      <c s="14" r="H25"/>
      <c s="14" r="I25"/>
      <c s="14" r="J25"/>
      <c s="14" r="K25"/>
      <c s="14" r="L25"/>
      <c s="14" r="M25"/>
      <c s="14" r="N25"/>
      <c s="14" r="O25"/>
      <c s="14" r="P25"/>
      <c s="14" r="Q25"/>
      <c s="14" r="R25"/>
      <c s="14" r="S25"/>
      <c s="14" r="T25"/>
      <c s="14" r="U25"/>
      <c s="14" r="V25"/>
    </row>
    <row r="26">
      <c s="14" r="A26"/>
      <c s="14" r="B26"/>
      <c s="14" r="C26"/>
      <c s="14" r="D26"/>
      <c s="14" r="E26"/>
      <c s="14" r="F26"/>
      <c s="14" r="G26"/>
      <c s="14" r="H26"/>
      <c s="14" r="I26"/>
      <c s="14" r="J26"/>
      <c s="14" r="K26"/>
      <c s="14" r="L26"/>
      <c s="14" r="M26"/>
      <c s="14" r="N26"/>
      <c s="14" r="O26"/>
      <c s="14" r="P26"/>
      <c s="14" r="Q26"/>
      <c s="14" r="R26"/>
      <c s="14" r="S26"/>
      <c s="14" r="T26"/>
      <c s="14" r="U26"/>
      <c s="14" r="V26"/>
    </row>
    <row r="27">
      <c s="14" r="A27"/>
      <c s="14" r="B27"/>
      <c s="14" r="C27"/>
      <c s="14" r="D27"/>
      <c s="14" r="E27"/>
      <c s="14" r="F27"/>
      <c s="14" r="G27"/>
      <c s="14" r="H27"/>
      <c s="14" r="I27"/>
      <c s="14" r="J27"/>
      <c s="14" r="K27"/>
      <c s="14" r="L27"/>
      <c s="14" r="M27"/>
      <c s="14" r="N27"/>
      <c s="14" r="O27"/>
      <c s="14" r="P27"/>
      <c s="14" r="Q27"/>
      <c s="14" r="R27"/>
      <c s="14" r="S27"/>
      <c s="14" r="T27"/>
      <c s="14" r="U27"/>
      <c s="14" r="V27"/>
    </row>
    <row r="28">
      <c s="14" r="A28"/>
      <c s="14" r="B28"/>
      <c s="14" r="C28"/>
      <c s="14" r="D28"/>
      <c s="14" r="E28"/>
      <c s="14" r="F28"/>
      <c s="14" r="G28"/>
      <c s="14" r="H28"/>
      <c s="14" r="I28"/>
      <c s="14" r="J28"/>
      <c s="14" r="K28"/>
      <c s="14" r="L28"/>
      <c s="14" r="M28"/>
      <c s="14" r="N28"/>
      <c s="14" r="O28"/>
      <c s="14" r="P28"/>
      <c s="14" r="Q28"/>
      <c s="14" r="R28"/>
      <c s="14" r="S28"/>
      <c s="14" r="T28"/>
      <c s="14" r="U28"/>
      <c s="14" r="V28"/>
    </row>
    <row r="29">
      <c s="14" r="A29"/>
      <c s="14" r="B29"/>
      <c s="14" r="C29"/>
      <c s="14" r="D29"/>
      <c s="14" r="E29"/>
      <c s="14" r="F29"/>
      <c s="14" r="G29"/>
      <c s="14" r="H29"/>
      <c s="14" r="I29"/>
      <c s="14" r="J29"/>
      <c s="14" r="K29"/>
      <c s="14" r="L29"/>
      <c s="14" r="M29"/>
      <c s="14" r="N29"/>
      <c s="14" r="O29"/>
      <c s="14" r="P29"/>
      <c s="14" r="Q29"/>
      <c s="14" r="R29"/>
      <c s="14" r="S29"/>
      <c s="14" r="T29"/>
      <c s="14" r="U29"/>
      <c s="14" r="V29"/>
    </row>
    <row r="30">
      <c s="14" r="A30"/>
      <c s="14" r="B30"/>
      <c s="14" r="C30"/>
      <c s="14" r="D30"/>
      <c s="14" r="E30"/>
      <c s="14" r="F30"/>
      <c s="14" r="G30"/>
      <c s="14" r="H30"/>
      <c s="14" r="I30"/>
      <c s="14" r="J30"/>
      <c s="14" r="K30"/>
      <c s="14" r="L30"/>
      <c s="14" r="M30"/>
      <c s="14" r="N30"/>
      <c s="14" r="O30"/>
      <c s="14" r="P30"/>
      <c s="14" r="Q30"/>
      <c s="14" r="R30"/>
      <c s="14" r="S30"/>
      <c s="14" r="T30"/>
      <c s="14" r="U30"/>
      <c s="14" r="V30"/>
    </row>
    <row r="31">
      <c s="14" r="A31"/>
      <c s="14" r="B31"/>
      <c s="14" r="C31"/>
      <c s="14" r="D31"/>
      <c s="14" r="E31"/>
      <c s="14" r="F31"/>
      <c s="14" r="G31"/>
      <c s="14" r="H31"/>
      <c s="14" r="I31"/>
      <c s="14" r="J31"/>
      <c s="14" r="K31"/>
      <c s="14" r="L31"/>
      <c s="14" r="M31"/>
      <c s="14" r="N31"/>
      <c s="14" r="O31"/>
      <c s="14" r="P31"/>
      <c s="14" r="Q31"/>
      <c s="14" r="R31"/>
      <c s="14" r="S31"/>
      <c s="14" r="T31"/>
      <c s="14" r="U31"/>
      <c s="14" r="V31"/>
    </row>
    <row r="32">
      <c s="14" r="A32"/>
      <c s="14" r="B32"/>
      <c s="14" r="C32"/>
      <c s="14" r="D32"/>
      <c s="14" r="E32"/>
      <c s="14" r="F32"/>
      <c s="14" r="G32"/>
      <c s="14" r="H32"/>
      <c s="14" r="I32"/>
      <c s="14" r="J32"/>
      <c s="14" r="K32"/>
      <c s="14" r="L32"/>
      <c s="14" r="M32"/>
      <c s="14" r="N32"/>
      <c s="14" r="O32"/>
      <c s="14" r="P32"/>
      <c s="14" r="Q32"/>
      <c s="14" r="R32"/>
      <c s="14" r="S32"/>
      <c s="14" r="T32"/>
      <c s="14" r="U32"/>
      <c s="14" r="V32"/>
    </row>
    <row r="33">
      <c s="14" r="A33"/>
      <c s="14" r="B33"/>
      <c s="14" r="C33"/>
      <c s="14" r="D33"/>
      <c s="14" r="E33"/>
      <c s="14" r="F33"/>
      <c s="14" r="G33"/>
      <c s="14" r="H33"/>
      <c s="14" r="I33"/>
      <c s="14" r="J33"/>
      <c s="14" r="K33"/>
      <c s="14" r="L33"/>
      <c s="14" r="M33"/>
      <c s="14" r="N33"/>
      <c s="14" r="O33"/>
      <c s="14" r="P33"/>
      <c s="14" r="Q33"/>
      <c s="14" r="R33"/>
      <c s="14" r="S33"/>
      <c s="14" r="T33"/>
      <c s="14" r="U33"/>
      <c s="14" r="V33"/>
    </row>
    <row r="34">
      <c s="14" r="A34"/>
      <c s="14" r="B34"/>
      <c s="14" r="C34"/>
      <c s="14" r="D34"/>
      <c s="14" r="E34"/>
      <c s="14" r="F34"/>
      <c s="14" r="G34"/>
      <c s="14" r="H34"/>
      <c s="14" r="I34"/>
      <c s="14" r="J34"/>
      <c s="14" r="K34"/>
      <c s="14" r="L34"/>
      <c s="14" r="M34"/>
      <c s="14" r="N34"/>
      <c s="14" r="O34"/>
      <c s="14" r="P34"/>
      <c s="14" r="Q34"/>
      <c s="14" r="R34"/>
      <c s="14" r="S34"/>
      <c s="14" r="T34"/>
      <c s="14" r="U34"/>
      <c s="14" r="V34"/>
    </row>
    <row r="35">
      <c s="14" r="A35"/>
      <c s="14" r="B35"/>
      <c s="14" r="C35"/>
      <c s="14" r="D35"/>
      <c s="14" r="E35"/>
      <c s="14" r="F35"/>
      <c s="14" r="G35"/>
      <c s="14" r="H35"/>
      <c s="14" r="I35"/>
      <c s="14" r="J35"/>
      <c s="14" r="K35"/>
      <c s="14" r="L35"/>
      <c s="14" r="M35"/>
      <c s="14" r="N35"/>
      <c s="14" r="O35"/>
      <c s="14" r="P35"/>
      <c s="14" r="Q35"/>
      <c s="14" r="R35"/>
      <c s="14" r="S35"/>
      <c s="14" r="T35"/>
      <c s="14" r="U35"/>
      <c s="14" r="V35"/>
    </row>
    <row r="36">
      <c s="14" r="A36"/>
      <c s="14" r="B36"/>
      <c s="14" r="C36"/>
      <c s="14" r="D36"/>
      <c s="14" r="E36"/>
      <c s="14" r="F36"/>
      <c s="14" r="G36"/>
      <c s="14" r="H36"/>
      <c s="14" r="I36"/>
      <c s="14" r="J36"/>
      <c s="14" r="K36"/>
      <c s="14" r="L36"/>
      <c s="14" r="M36"/>
      <c s="14" r="N36"/>
      <c s="14" r="O36"/>
      <c s="14" r="P36"/>
      <c s="14" r="Q36"/>
      <c s="14" r="R36"/>
      <c s="14" r="S36"/>
      <c s="14" r="T36"/>
      <c s="14" r="U36"/>
      <c s="14" r="V36"/>
    </row>
    <row r="37">
      <c s="14" r="A37"/>
      <c s="14" r="B37"/>
      <c s="14" r="C37"/>
      <c s="14" r="D37"/>
      <c s="14" r="E37"/>
      <c s="14" r="F37"/>
      <c s="14" r="G37"/>
      <c s="14" r="H37"/>
      <c s="14" r="I37"/>
      <c s="14" r="J37"/>
      <c s="14" r="K37"/>
      <c s="14" r="L37"/>
      <c s="14" r="M37"/>
      <c s="14" r="N37"/>
      <c s="14" r="O37"/>
      <c s="14" r="P37"/>
      <c s="14" r="Q37"/>
      <c s="14" r="R37"/>
      <c s="14" r="S37"/>
      <c s="14" r="T37"/>
      <c s="14" r="U37"/>
      <c s="14" r="V37"/>
    </row>
    <row r="38">
      <c s="14" r="A38"/>
      <c s="14" r="B38"/>
      <c s="14" r="C38"/>
      <c s="14" r="D38"/>
      <c s="14" r="E38"/>
      <c s="14" r="F38"/>
      <c s="14" r="G38"/>
      <c s="14" r="H38"/>
      <c s="14" r="I38"/>
      <c s="14" r="J38"/>
      <c s="14" r="K38"/>
      <c s="14" r="L38"/>
      <c s="14" r="M38"/>
      <c s="14" r="N38"/>
      <c s="14" r="O38"/>
      <c s="14" r="P38"/>
      <c s="14" r="Q38"/>
      <c s="14" r="R38"/>
      <c s="14" r="S38"/>
      <c s="14" r="T38"/>
      <c s="14" r="U38"/>
      <c s="14" r="V38"/>
    </row>
    <row r="39">
      <c s="14" r="A39"/>
      <c s="14" r="B39"/>
      <c s="14" r="C39"/>
      <c s="14" r="D39"/>
      <c s="14" r="E39"/>
      <c s="14" r="F39"/>
      <c s="14" r="G39"/>
      <c s="14" r="H39"/>
      <c s="14" r="I39"/>
      <c s="14" r="J39"/>
      <c s="14" r="K39"/>
      <c s="14" r="L39"/>
      <c s="14" r="M39"/>
      <c s="14" r="N39"/>
      <c s="14" r="O39"/>
      <c s="14" r="P39"/>
      <c s="14" r="Q39"/>
      <c s="14" r="R39"/>
      <c s="14" r="S39"/>
      <c s="14" r="T39"/>
      <c s="14" r="U39"/>
      <c s="14" r="V39"/>
    </row>
    <row r="40">
      <c s="14" r="A40"/>
      <c s="14" r="B40"/>
      <c s="14" r="C40"/>
      <c s="14" r="D40"/>
      <c s="14" r="E40"/>
      <c s="14" r="F40"/>
      <c s="14" r="G40"/>
      <c s="14" r="H40"/>
      <c s="14" r="I40"/>
      <c s="14" r="J40"/>
      <c s="14" r="K40"/>
      <c s="14" r="L40"/>
      <c s="14" r="M40"/>
      <c s="14" r="N40"/>
      <c s="14" r="O40"/>
      <c s="14" r="P40"/>
      <c s="14" r="Q40"/>
      <c s="14" r="R40"/>
      <c s="14" r="S40"/>
      <c s="14" r="T40"/>
      <c s="14" r="U40"/>
      <c s="14" r="V40"/>
    </row>
    <row r="41">
      <c s="14" r="A41"/>
      <c s="14" r="B41"/>
      <c s="14" r="C41"/>
      <c s="14" r="D41"/>
      <c s="14" r="E41"/>
      <c s="14" r="F41"/>
      <c s="14" r="G41"/>
      <c s="14" r="H41"/>
      <c s="14" r="I41"/>
      <c s="14" r="J41"/>
      <c s="14" r="K41"/>
      <c s="14" r="L41"/>
      <c s="14" r="M41"/>
      <c s="14" r="N41"/>
      <c s="14" r="O41"/>
      <c s="14" r="P41"/>
      <c s="14" r="Q41"/>
      <c s="14" r="R41"/>
      <c s="14" r="S41"/>
      <c s="14" r="T41"/>
      <c s="14" r="U41"/>
      <c s="14" r="V41"/>
    </row>
    <row r="42">
      <c s="14" r="A42"/>
      <c s="14" r="B42"/>
      <c s="14" r="C42"/>
      <c s="14" r="D42"/>
      <c s="14" r="E42"/>
      <c s="14" r="F42"/>
      <c s="14" r="G42"/>
      <c s="14" r="H42"/>
      <c s="14" r="I42"/>
      <c s="14" r="J42"/>
      <c s="14" r="K42"/>
      <c s="14" r="L42"/>
      <c s="14" r="M42"/>
      <c s="14" r="N42"/>
      <c s="14" r="O42"/>
      <c s="14" r="P42"/>
      <c s="14" r="Q42"/>
      <c s="14" r="R42"/>
      <c s="14" r="S42"/>
      <c s="14" r="T42"/>
      <c s="14" r="U42"/>
      <c s="14" r="V42"/>
    </row>
    <row r="43">
      <c s="14" r="A43"/>
      <c s="14" r="B43"/>
      <c s="14" r="C43"/>
      <c s="14" r="D43"/>
      <c s="14" r="E43"/>
      <c s="14" r="F43"/>
      <c s="14" r="G43"/>
      <c s="14" r="H43"/>
      <c s="14" r="I43"/>
      <c s="14" r="J43"/>
      <c s="14" r="K43"/>
      <c s="14" r="L43"/>
      <c s="14" r="M43"/>
      <c s="14" r="N43"/>
      <c s="14" r="O43"/>
      <c s="14" r="P43"/>
      <c s="14" r="Q43"/>
      <c s="14" r="R43"/>
      <c s="14" r="S43"/>
      <c s="14" r="T43"/>
      <c s="14" r="U43"/>
      <c s="14" r="V43"/>
    </row>
    <row r="44">
      <c s="14" r="A44"/>
      <c s="14" r="B44"/>
      <c s="14" r="C44"/>
      <c s="14" r="D44"/>
      <c s="14" r="E44"/>
      <c s="14" r="F44"/>
      <c s="14" r="G44"/>
      <c s="14" r="H44"/>
      <c s="14" r="I44"/>
      <c s="14" r="J44"/>
      <c s="14" r="K44"/>
      <c s="14" r="L44"/>
      <c s="14" r="M44"/>
      <c s="14" r="N44"/>
      <c s="14" r="O44"/>
      <c s="14" r="P44"/>
      <c s="14" r="Q44"/>
      <c s="14" r="R44"/>
      <c s="14" r="S44"/>
      <c s="14" r="T44"/>
      <c s="14" r="U44"/>
      <c s="14" r="V44"/>
    </row>
    <row r="45">
      <c s="14" r="A45"/>
      <c s="14" r="B45"/>
      <c s="14" r="C45"/>
      <c s="14" r="D45"/>
      <c s="14" r="E45"/>
      <c s="14" r="F45"/>
      <c s="14" r="G45"/>
      <c s="14" r="H45"/>
      <c s="14" r="I45"/>
      <c s="14" r="J45"/>
      <c s="14" r="K45"/>
      <c s="14" r="L45"/>
      <c s="14" r="M45"/>
      <c s="14" r="N45"/>
      <c s="14" r="O45"/>
      <c s="14" r="P45"/>
      <c s="14" r="Q45"/>
      <c s="14" r="R45"/>
      <c s="14" r="S45"/>
      <c s="14" r="T45"/>
      <c s="14" r="U45"/>
      <c s="14" r="V45"/>
    </row>
    <row r="46">
      <c s="14" r="A46"/>
      <c s="14" r="B46"/>
      <c s="14" r="C46"/>
      <c s="14" r="D46"/>
      <c s="14" r="E46"/>
      <c s="14" r="F46"/>
      <c s="14" r="G46"/>
      <c s="14" r="H46"/>
      <c s="14" r="I46"/>
      <c s="14" r="J46"/>
      <c s="14" r="K46"/>
      <c s="14" r="L46"/>
      <c s="14" r="M46"/>
      <c s="14" r="N46"/>
      <c s="14" r="O46"/>
      <c s="14" r="P46"/>
      <c s="14" r="Q46"/>
      <c s="14" r="R46"/>
      <c s="14" r="S46"/>
      <c s="14" r="T46"/>
      <c s="14" r="U46"/>
      <c s="14" r="V46"/>
    </row>
    <row r="47">
      <c s="14" r="A47"/>
      <c s="14" r="B47"/>
      <c s="14" r="C47"/>
      <c s="14" r="D47"/>
      <c s="14" r="E47"/>
      <c s="14" r="F47"/>
      <c s="14" r="G47"/>
      <c s="14" r="H47"/>
      <c s="14" r="I47"/>
      <c s="14" r="J47"/>
      <c s="14" r="K47"/>
      <c s="14" r="L47"/>
      <c s="14" r="M47"/>
      <c s="14" r="N47"/>
      <c s="14" r="O47"/>
      <c s="14" r="P47"/>
      <c s="14" r="Q47"/>
      <c s="14" r="R47"/>
      <c s="14" r="S47"/>
      <c s="14" r="T47"/>
      <c s="14" r="U47"/>
      <c s="14" r="V47"/>
    </row>
    <row r="48">
      <c s="14" r="A48"/>
      <c s="14" r="B48"/>
      <c s="14" r="C48"/>
      <c s="14" r="D48"/>
      <c s="14" r="E48"/>
      <c s="14" r="F48"/>
      <c s="14" r="G48"/>
      <c s="14" r="H48"/>
      <c s="14" r="I48"/>
      <c s="14" r="J48"/>
      <c s="14" r="K48"/>
      <c s="14" r="L48"/>
      <c s="14" r="M48"/>
      <c s="14" r="N48"/>
      <c s="14" r="O48"/>
      <c s="14" r="P48"/>
      <c s="14" r="Q48"/>
      <c s="14" r="R48"/>
      <c s="14" r="S48"/>
      <c s="14" r="T48"/>
      <c s="14" r="U48"/>
      <c s="14" r="V48"/>
    </row>
    <row r="49">
      <c s="14" r="A49"/>
      <c s="14" r="B49"/>
      <c s="14" r="C49"/>
      <c s="14" r="D49"/>
      <c s="14" r="E49"/>
      <c s="14" r="F49"/>
      <c s="14" r="G49"/>
      <c s="14" r="H49"/>
      <c s="14" r="I49"/>
      <c s="14" r="J49"/>
      <c s="14" r="K49"/>
      <c s="14" r="L49"/>
      <c s="14" r="M49"/>
      <c s="14" r="N49"/>
      <c s="14" r="O49"/>
      <c s="14" r="P49"/>
      <c s="14" r="Q49"/>
      <c s="14" r="R49"/>
      <c s="14" r="S49"/>
      <c s="14" r="T49"/>
      <c s="14" r="U49"/>
      <c s="14" r="V49"/>
    </row>
    <row r="50">
      <c s="14" r="A50"/>
      <c s="14" r="B50"/>
      <c s="14" r="C50"/>
      <c s="14" r="D50"/>
      <c s="14" r="E50"/>
      <c s="14" r="F50"/>
      <c s="14" r="G50"/>
      <c s="14" r="H50"/>
      <c s="14" r="I50"/>
      <c s="14" r="J50"/>
      <c s="14" r="K50"/>
      <c s="14" r="L50"/>
      <c s="14" r="M50"/>
      <c s="14" r="N50"/>
      <c s="14" r="O50"/>
      <c s="14" r="P50"/>
      <c s="14" r="Q50"/>
      <c s="14" r="R50"/>
      <c s="14" r="S50"/>
      <c s="14" r="T50"/>
      <c s="14" r="U50"/>
      <c s="14" r="V50"/>
    </row>
    <row r="51">
      <c s="14" r="A51"/>
      <c s="14" r="B51"/>
      <c s="14" r="C51"/>
      <c s="14" r="D51"/>
      <c s="14" r="E51"/>
      <c s="14" r="F51"/>
      <c s="14" r="G51"/>
      <c s="14" r="H51"/>
      <c s="14" r="I51"/>
      <c s="14" r="J51"/>
      <c s="14" r="K51"/>
      <c s="14" r="L51"/>
      <c s="14" r="M51"/>
      <c s="14" r="N51"/>
      <c s="14" r="O51"/>
      <c s="14" r="P51"/>
      <c s="14" r="Q51"/>
      <c s="14" r="R51"/>
      <c s="14" r="S51"/>
      <c s="14" r="T51"/>
      <c s="14" r="U51"/>
      <c s="14" r="V51"/>
    </row>
    <row r="52">
      <c s="14" r="A52"/>
      <c s="14" r="B52"/>
      <c s="14" r="C52"/>
      <c s="14" r="D52"/>
      <c s="14" r="E52"/>
      <c s="14" r="F52"/>
      <c s="14" r="G52"/>
      <c s="14" r="H52"/>
      <c s="14" r="I52"/>
      <c s="14" r="J52"/>
      <c s="14" r="K52"/>
      <c s="14" r="L52"/>
      <c s="14" r="M52"/>
      <c s="14" r="N52"/>
      <c s="14" r="O52"/>
      <c s="14" r="P52"/>
      <c s="14" r="Q52"/>
      <c s="14" r="R52"/>
      <c s="14" r="S52"/>
      <c s="14" r="T52"/>
      <c s="14" r="U52"/>
      <c s="14" r="V52"/>
    </row>
    <row r="53">
      <c s="14" r="A53"/>
      <c s="14" r="B53"/>
      <c s="14" r="C53"/>
      <c s="14" r="D53"/>
      <c s="14" r="E53"/>
      <c s="14" r="F53"/>
      <c s="14" r="G53"/>
      <c s="14" r="H53"/>
      <c s="14" r="I53"/>
      <c s="14" r="J53"/>
      <c s="14" r="K53"/>
      <c s="14" r="L53"/>
      <c s="14" r="M53"/>
      <c s="14" r="N53"/>
      <c s="14" r="O53"/>
      <c s="14" r="P53"/>
      <c s="14" r="Q53"/>
      <c s="14" r="R53"/>
      <c s="14" r="S53"/>
      <c s="14" r="T53"/>
      <c s="14" r="U53"/>
      <c s="14" r="V53"/>
    </row>
    <row r="54">
      <c s="14" r="A54"/>
      <c s="14" r="B54"/>
      <c s="14" r="C54"/>
      <c s="14" r="D54"/>
      <c s="14" r="E54"/>
      <c s="14" r="F54"/>
      <c s="14" r="G54"/>
      <c s="14" r="H54"/>
      <c s="14" r="I54"/>
      <c s="14" r="J54"/>
      <c s="14" r="K54"/>
      <c s="14" r="L54"/>
      <c s="14" r="M54"/>
      <c s="14" r="N54"/>
      <c s="14" r="O54"/>
      <c s="14" r="P54"/>
      <c s="14" r="Q54"/>
      <c s="14" r="R54"/>
      <c s="14" r="S54"/>
      <c s="14" r="T54"/>
      <c s="14" r="U54"/>
      <c s="14" r="V54"/>
    </row>
    <row r="55">
      <c s="14" r="A55"/>
      <c s="14" r="B55"/>
      <c s="14" r="C55"/>
      <c s="14" r="D55"/>
      <c s="14" r="E55"/>
      <c s="14" r="F55"/>
      <c s="14" r="G55"/>
      <c s="14" r="H55"/>
      <c s="14" r="I55"/>
      <c s="14" r="J55"/>
      <c s="14" r="K55"/>
      <c s="14" r="L55"/>
      <c s="14" r="M55"/>
      <c s="14" r="N55"/>
      <c s="14" r="O55"/>
      <c s="14" r="P55"/>
      <c s="14" r="Q55"/>
      <c s="14" r="R55"/>
      <c s="14" r="S55"/>
      <c s="14" r="T55"/>
      <c s="14" r="U55"/>
      <c s="14" r="V55"/>
    </row>
    <row r="56">
      <c s="14" r="A56"/>
      <c s="14" r="B56"/>
      <c s="14" r="C56"/>
      <c s="14" r="D56"/>
      <c s="14" r="E56"/>
      <c s="14" r="F56"/>
      <c s="14" r="G56"/>
      <c s="14" r="H56"/>
      <c s="14" r="I56"/>
      <c s="14" r="J56"/>
      <c s="14" r="K56"/>
      <c s="14" r="L56"/>
      <c s="14" r="M56"/>
      <c s="14" r="N56"/>
      <c s="14" r="O56"/>
      <c s="14" r="P56"/>
      <c s="14" r="Q56"/>
      <c s="14" r="R56"/>
      <c s="14" r="S56"/>
      <c s="14" r="T56"/>
      <c s="14" r="U56"/>
      <c s="14" r="V56"/>
    </row>
    <row r="57">
      <c s="14" r="A57"/>
      <c s="14" r="B57"/>
      <c s="14" r="C57"/>
      <c s="14" r="D57"/>
      <c s="14" r="E57"/>
      <c s="14" r="F57"/>
      <c s="14" r="G57"/>
      <c s="14" r="H57"/>
      <c s="14" r="I57"/>
      <c s="14" r="J57"/>
      <c s="14" r="K57"/>
      <c s="14" r="L57"/>
      <c s="14" r="M57"/>
      <c s="14" r="N57"/>
      <c s="14" r="O57"/>
      <c s="14" r="P57"/>
      <c s="14" r="Q57"/>
      <c s="14" r="R57"/>
      <c s="14" r="S57"/>
      <c s="14" r="T57"/>
      <c s="14" r="U57"/>
      <c s="14" r="V57"/>
    </row>
    <row r="58">
      <c s="14" r="A58"/>
      <c s="14" r="B58"/>
      <c s="14" r="C58"/>
      <c s="14" r="D58"/>
      <c s="14" r="E58"/>
      <c s="14" r="F58"/>
      <c s="14" r="G58"/>
      <c s="14" r="H58"/>
      <c s="14" r="I58"/>
      <c s="14" r="J58"/>
      <c s="14" r="K58"/>
      <c s="14" r="L58"/>
      <c s="14" r="M58"/>
      <c s="14" r="N58"/>
      <c s="14" r="O58"/>
      <c s="14" r="P58"/>
      <c s="14" r="Q58"/>
      <c s="14" r="R58"/>
      <c s="14" r="S58"/>
      <c s="14" r="T58"/>
      <c s="14" r="U58"/>
      <c s="14" r="V58"/>
    </row>
    <row r="59">
      <c s="14" r="A59"/>
      <c s="14" r="B59"/>
      <c s="14" r="C59"/>
      <c s="14" r="D59"/>
      <c s="14" r="E59"/>
      <c s="14" r="F59"/>
      <c s="14" r="G59"/>
      <c s="14" r="H59"/>
      <c s="14" r="I59"/>
      <c s="14" r="J59"/>
      <c s="14" r="K59"/>
      <c s="14" r="L59"/>
      <c s="14" r="M59"/>
      <c s="14" r="N59"/>
      <c s="14" r="O59"/>
      <c s="14" r="P59"/>
      <c s="14" r="Q59"/>
      <c s="14" r="R59"/>
      <c s="14" r="S59"/>
      <c s="14" r="T59"/>
      <c s="14" r="U59"/>
      <c s="14" r="V59"/>
    </row>
    <row r="60">
      <c s="14" r="A60"/>
      <c s="14" r="B60"/>
      <c s="14" r="C60"/>
      <c s="14" r="D60"/>
      <c s="14" r="E60"/>
      <c s="14" r="F60"/>
      <c s="14" r="G60"/>
      <c s="14" r="H60"/>
      <c s="14" r="I60"/>
      <c s="14" r="J60"/>
      <c s="14" r="K60"/>
      <c s="14" r="L60"/>
      <c s="14" r="M60"/>
      <c s="14" r="N60"/>
      <c s="14" r="O60"/>
      <c s="14" r="P60"/>
      <c s="14" r="Q60"/>
      <c s="14" r="R60"/>
      <c s="14" r="S60"/>
      <c s="14" r="T60"/>
      <c s="14" r="U60"/>
      <c s="14" r="V60"/>
    </row>
    <row r="61">
      <c s="14" r="A61"/>
      <c s="14" r="B61"/>
      <c s="14" r="C61"/>
      <c s="14" r="D61"/>
      <c s="14" r="E61"/>
      <c s="14" r="F61"/>
      <c s="14" r="G61"/>
      <c s="14" r="H61"/>
      <c s="14" r="I61"/>
      <c s="14" r="J61"/>
      <c s="14" r="K61"/>
      <c s="14" r="L61"/>
      <c s="14" r="M61"/>
      <c s="14" r="N61"/>
      <c s="14" r="O61"/>
      <c s="14" r="P61"/>
      <c s="14" r="Q61"/>
      <c s="14" r="R61"/>
      <c s="14" r="S61"/>
      <c s="14" r="T61"/>
      <c s="14" r="U61"/>
      <c s="14" r="V61"/>
    </row>
    <row r="62">
      <c s="14" r="A62"/>
      <c s="14" r="B62"/>
      <c s="14" r="C62"/>
      <c s="14" r="D62"/>
      <c s="14" r="E62"/>
      <c s="14" r="F62"/>
      <c s="14" r="G62"/>
      <c s="14" r="H62"/>
      <c s="14" r="I62"/>
      <c s="14" r="J62"/>
      <c s="14" r="K62"/>
      <c s="14" r="L62"/>
      <c s="14" r="M62"/>
      <c s="14" r="N62"/>
      <c s="14" r="O62"/>
      <c s="14" r="P62"/>
      <c s="14" r="Q62"/>
      <c s="14" r="R62"/>
      <c s="14" r="S62"/>
      <c s="14" r="T62"/>
      <c s="14" r="U62"/>
      <c s="14" r="V62"/>
    </row>
    <row r="63">
      <c s="14" r="A63"/>
      <c s="14" r="B63"/>
      <c s="14" r="C63"/>
      <c s="14" r="D63"/>
      <c s="14" r="E63"/>
      <c s="14" r="F63"/>
      <c s="14" r="G63"/>
      <c s="14" r="H63"/>
      <c s="14" r="I63"/>
      <c s="14" r="J63"/>
      <c s="14" r="K63"/>
      <c s="14" r="L63"/>
      <c s="14" r="M63"/>
      <c s="14" r="N63"/>
      <c s="14" r="O63"/>
      <c s="14" r="P63"/>
      <c s="14" r="Q63"/>
      <c s="14" r="R63"/>
      <c s="14" r="S63"/>
      <c s="14" r="T63"/>
      <c s="14" r="U63"/>
      <c s="14" r="V63"/>
    </row>
    <row r="64">
      <c s="14" r="A64"/>
      <c s="14" r="B64"/>
      <c s="14" r="C64"/>
      <c s="14" r="D64"/>
      <c s="14" r="E64"/>
      <c s="14" r="F64"/>
      <c s="14" r="G64"/>
      <c s="14" r="H64"/>
      <c s="14" r="I64"/>
      <c s="14" r="J64"/>
      <c s="14" r="K64"/>
      <c s="14" r="L64"/>
      <c s="14" r="M64"/>
      <c s="14" r="N64"/>
      <c s="14" r="O64"/>
      <c s="14" r="P64"/>
      <c s="14" r="Q64"/>
      <c s="14" r="R64"/>
      <c s="14" r="S64"/>
      <c s="14" r="T64"/>
      <c s="14" r="U64"/>
      <c s="14" r="V64"/>
    </row>
    <row r="65">
      <c s="14" r="A65"/>
      <c s="14" r="B65"/>
      <c s="14" r="C65"/>
      <c s="14" r="D65"/>
      <c s="14" r="E65"/>
      <c s="14" r="F65"/>
      <c s="14" r="G65"/>
      <c s="14" r="H65"/>
      <c s="14" r="I65"/>
      <c s="14" r="J65"/>
      <c s="14" r="K65"/>
      <c s="14" r="L65"/>
      <c s="14" r="M65"/>
      <c s="14" r="N65"/>
      <c s="14" r="O65"/>
      <c s="14" r="P65"/>
      <c s="14" r="Q65"/>
      <c s="14" r="R65"/>
      <c s="14" r="S65"/>
      <c s="14" r="T65"/>
      <c s="14" r="U65"/>
      <c s="14" r="V65"/>
    </row>
    <row r="66">
      <c s="14" r="A66"/>
      <c s="14" r="B66"/>
      <c s="14" r="C66"/>
      <c s="14" r="D66"/>
      <c s="14" r="E66"/>
      <c s="14" r="F66"/>
      <c s="14" r="G66"/>
      <c s="14" r="H66"/>
      <c s="14" r="I66"/>
      <c s="14" r="J66"/>
      <c s="14" r="K66"/>
      <c s="14" r="L66"/>
      <c s="14" r="M66"/>
      <c s="14" r="N66"/>
      <c s="14" r="O66"/>
      <c s="14" r="P66"/>
      <c s="14" r="Q66"/>
      <c s="14" r="R66"/>
      <c s="14" r="S66"/>
      <c s="14" r="T66"/>
      <c s="14" r="U66"/>
      <c s="14" r="V66"/>
    </row>
    <row r="67">
      <c s="14" r="A67"/>
      <c s="14" r="B67"/>
      <c s="14" r="C67"/>
      <c s="14" r="D67"/>
      <c s="14" r="E67"/>
      <c s="14" r="F67"/>
      <c s="14" r="G67"/>
      <c s="14" r="H67"/>
      <c s="14" r="I67"/>
      <c s="14" r="J67"/>
      <c s="14" r="K67"/>
      <c s="14" r="L67"/>
      <c s="14" r="M67"/>
      <c s="14" r="N67"/>
      <c s="14" r="O67"/>
      <c s="14" r="P67"/>
      <c s="14" r="Q67"/>
      <c s="14" r="R67"/>
      <c s="14" r="S67"/>
      <c s="14" r="T67"/>
      <c s="14" r="U67"/>
      <c s="14" r="V67"/>
    </row>
    <row r="68">
      <c s="14" r="A68"/>
      <c s="14" r="B68"/>
      <c s="14" r="C68"/>
      <c s="14" r="D68"/>
      <c s="14" r="E68"/>
      <c s="14" r="F68"/>
      <c s="14" r="G68"/>
      <c s="14" r="H68"/>
      <c s="14" r="I68"/>
      <c s="14" r="J68"/>
      <c s="14" r="K68"/>
      <c s="14" r="L68"/>
      <c s="14" r="M68"/>
      <c s="14" r="N68"/>
      <c s="14" r="O68"/>
      <c s="14" r="P68"/>
      <c s="14" r="Q68"/>
      <c s="14" r="R68"/>
      <c s="14" r="S68"/>
      <c s="14" r="T68"/>
      <c s="14" r="U68"/>
      <c s="14" r="V68"/>
    </row>
    <row r="69">
      <c s="14" r="A69"/>
      <c s="14" r="B69"/>
      <c s="14" r="C69"/>
      <c s="14" r="D69"/>
      <c s="14" r="E69"/>
      <c s="14" r="F69"/>
      <c s="14" r="G69"/>
      <c s="14" r="H69"/>
      <c s="14" r="I69"/>
      <c s="14" r="J69"/>
      <c s="14" r="K69"/>
      <c s="14" r="L69"/>
      <c s="14" r="M69"/>
      <c s="14" r="N69"/>
      <c s="14" r="O69"/>
      <c s="14" r="P69"/>
      <c s="14" r="Q69"/>
      <c s="14" r="R69"/>
      <c s="14" r="S69"/>
      <c s="14" r="T69"/>
      <c s="14" r="U69"/>
      <c s="14" r="V69"/>
    </row>
    <row r="70">
      <c s="14" r="A70"/>
      <c s="14" r="B70"/>
      <c s="14" r="C70"/>
      <c s="14" r="D70"/>
      <c s="14" r="E70"/>
      <c s="14" r="F70"/>
      <c s="14" r="G70"/>
      <c s="14" r="H70"/>
      <c s="14" r="I70"/>
      <c s="14" r="J70"/>
      <c s="14" r="K70"/>
      <c s="14" r="L70"/>
      <c s="14" r="M70"/>
      <c s="14" r="N70"/>
      <c s="14" r="O70"/>
      <c s="14" r="P70"/>
      <c s="14" r="Q70"/>
      <c s="14" r="R70"/>
      <c s="14" r="S70"/>
      <c s="14" r="T70"/>
      <c s="14" r="U70"/>
      <c s="14" r="V70"/>
    </row>
    <row r="71">
      <c s="14" r="A71"/>
      <c s="14" r="B71"/>
      <c s="14" r="C71"/>
      <c s="14" r="D71"/>
      <c s="14" r="E71"/>
      <c s="14" r="F71"/>
      <c s="14" r="G71"/>
      <c s="14" r="H71"/>
      <c s="14" r="I71"/>
      <c s="14" r="J71"/>
      <c s="14" r="K71"/>
      <c s="14" r="L71"/>
      <c s="14" r="M71"/>
      <c s="14" r="N71"/>
      <c s="14" r="O71"/>
      <c s="14" r="P71"/>
      <c s="14" r="Q71"/>
      <c s="14" r="R71"/>
      <c s="14" r="S71"/>
      <c s="14" r="T71"/>
      <c s="14" r="U71"/>
      <c s="14" r="V71"/>
    </row>
    <row r="72">
      <c s="14" r="A72"/>
      <c s="14" r="B72"/>
      <c s="14" r="C72"/>
      <c s="14" r="D72"/>
      <c s="14" r="E72"/>
      <c s="14" r="F72"/>
      <c s="14" r="G72"/>
      <c s="14" r="H72"/>
      <c s="14" r="I72"/>
      <c s="14" r="J72"/>
      <c s="14" r="K72"/>
      <c s="14" r="L72"/>
      <c s="14" r="M72"/>
      <c s="14" r="N72"/>
      <c s="14" r="O72"/>
      <c s="14" r="P72"/>
      <c s="14" r="Q72"/>
      <c s="14" r="R72"/>
      <c s="14" r="S72"/>
      <c s="14" r="T72"/>
      <c s="14" r="U72"/>
      <c s="14" r="V72"/>
    </row>
    <row r="73">
      <c s="14" r="A73"/>
      <c s="14" r="B73"/>
      <c s="14" r="C73"/>
      <c s="14" r="D73"/>
      <c s="14" r="E73"/>
      <c s="14" r="F73"/>
      <c s="14" r="G73"/>
      <c s="14" r="H73"/>
      <c s="14" r="I73"/>
      <c s="14" r="J73"/>
      <c s="14" r="K73"/>
      <c s="14" r="L73"/>
      <c s="14" r="M73"/>
      <c s="14" r="N73"/>
      <c s="14" r="O73"/>
      <c s="14" r="P73"/>
      <c s="14" r="Q73"/>
      <c s="14" r="R73"/>
      <c s="14" r="S73"/>
      <c s="14" r="T73"/>
      <c s="14" r="U73"/>
      <c s="14" r="V73"/>
    </row>
    <row r="74">
      <c s="14" r="A74"/>
      <c s="14" r="B74"/>
      <c s="14" r="C74"/>
      <c s="14" r="D74"/>
      <c s="14" r="E74"/>
      <c s="14" r="F74"/>
      <c s="14" r="G74"/>
      <c s="14" r="H74"/>
      <c s="14" r="I74"/>
      <c s="14" r="J74"/>
      <c s="14" r="K74"/>
      <c s="14" r="L74"/>
      <c s="14" r="M74"/>
      <c s="14" r="N74"/>
      <c s="14" r="O74"/>
      <c s="14" r="P74"/>
      <c s="14" r="Q74"/>
      <c s="14" r="R74"/>
      <c s="14" r="S74"/>
      <c s="14" r="T74"/>
      <c s="14" r="U74"/>
      <c s="14" r="V74"/>
    </row>
    <row r="75">
      <c s="14" r="A75"/>
      <c s="14" r="B75"/>
      <c s="14" r="C75"/>
      <c s="14" r="D75"/>
      <c s="14" r="E75"/>
      <c s="14" r="F75"/>
      <c s="14" r="G75"/>
      <c s="14" r="H75"/>
      <c s="14" r="I75"/>
      <c s="14" r="J75"/>
      <c s="14" r="K75"/>
      <c s="14" r="L75"/>
      <c s="14" r="M75"/>
      <c s="14" r="N75"/>
      <c s="14" r="O75"/>
      <c s="14" r="P75"/>
      <c s="14" r="Q75"/>
      <c s="14" r="R75"/>
      <c s="14" r="S75"/>
      <c s="14" r="T75"/>
      <c s="14" r="U75"/>
      <c s="14" r="V75"/>
    </row>
    <row r="76">
      <c s="14" r="A76"/>
      <c s="14" r="B76"/>
      <c s="14" r="C76"/>
      <c s="14" r="D76"/>
      <c s="14" r="E76"/>
      <c s="14" r="F76"/>
      <c s="14" r="G76"/>
      <c s="14" r="H76"/>
      <c s="14" r="I76"/>
      <c s="14" r="J76"/>
      <c s="14" r="K76"/>
      <c s="14" r="L76"/>
      <c s="14" r="M76"/>
      <c s="14" r="N76"/>
      <c s="14" r="O76"/>
      <c s="14" r="P76"/>
      <c s="14" r="Q76"/>
      <c s="14" r="R76"/>
      <c s="14" r="S76"/>
      <c s="14" r="T76"/>
      <c s="14" r="U76"/>
      <c s="14" r="V76"/>
    </row>
    <row r="77">
      <c s="14" r="A77"/>
      <c s="14" r="B77"/>
      <c s="14" r="C77"/>
      <c s="14" r="D77"/>
      <c s="14" r="E77"/>
      <c s="14" r="F77"/>
      <c s="14" r="G77"/>
      <c s="14" r="H77"/>
      <c s="14" r="I77"/>
      <c s="14" r="J77"/>
      <c s="14" r="K77"/>
      <c s="14" r="L77"/>
      <c s="14" r="M77"/>
      <c s="14" r="N77"/>
      <c s="14" r="O77"/>
      <c s="14" r="P77"/>
      <c s="14" r="Q77"/>
      <c s="14" r="R77"/>
      <c s="14" r="S77"/>
      <c s="14" r="T77"/>
      <c s="14" r="U77"/>
      <c s="14" r="V77"/>
    </row>
    <row r="78">
      <c s="14" r="A78"/>
      <c s="14" r="B78"/>
      <c s="14" r="C78"/>
      <c s="14" r="D78"/>
      <c s="14" r="E78"/>
      <c s="14" r="F78"/>
      <c s="14" r="G78"/>
      <c s="14" r="H78"/>
      <c s="14" r="I78"/>
      <c s="14" r="J78"/>
      <c s="14" r="K78"/>
      <c s="14" r="L78"/>
      <c s="14" r="M78"/>
      <c s="14" r="N78"/>
      <c s="14" r="O78"/>
      <c s="14" r="P78"/>
      <c s="14" r="Q78"/>
      <c s="14" r="R78"/>
      <c s="14" r="S78"/>
      <c s="14" r="T78"/>
      <c s="14" r="U78"/>
      <c s="14" r="V78"/>
    </row>
    <row r="79">
      <c s="14" r="A79"/>
      <c s="14" r="B79"/>
      <c s="14" r="C79"/>
      <c s="14" r="D79"/>
      <c s="14" r="E79"/>
      <c s="14" r="F79"/>
      <c s="14" r="G79"/>
      <c s="14" r="H79"/>
      <c s="14" r="I79"/>
      <c s="14" r="J79"/>
      <c s="14" r="K79"/>
      <c s="14" r="L79"/>
      <c s="14" r="M79"/>
      <c s="14" r="N79"/>
      <c s="14" r="O79"/>
      <c s="14" r="P79"/>
      <c s="14" r="Q79"/>
      <c s="14" r="R79"/>
      <c s="14" r="S79"/>
      <c s="14" r="T79"/>
      <c s="14" r="U79"/>
      <c s="14" r="V79"/>
    </row>
    <row r="80">
      <c s="14" r="A80"/>
      <c s="14" r="B80"/>
      <c s="14" r="C80"/>
      <c s="14" r="D80"/>
      <c s="14" r="E80"/>
      <c s="14" r="F80"/>
      <c s="14" r="G80"/>
      <c s="14" r="H80"/>
      <c s="14" r="I80"/>
      <c s="14" r="J80"/>
      <c s="14" r="K80"/>
      <c s="14" r="L80"/>
      <c s="14" r="M80"/>
      <c s="14" r="N80"/>
      <c s="14" r="O80"/>
      <c s="14" r="P80"/>
      <c s="14" r="Q80"/>
      <c s="14" r="R80"/>
      <c s="14" r="S80"/>
      <c s="14" r="T80"/>
      <c s="14" r="U80"/>
      <c s="14" r="V80"/>
    </row>
    <row r="81">
      <c s="14" r="A81"/>
      <c s="14" r="B81"/>
      <c s="14" r="C81"/>
      <c s="14" r="D81"/>
      <c s="14" r="E81"/>
      <c s="14" r="F81"/>
      <c s="14" r="G81"/>
      <c s="14" r="H81"/>
      <c s="14" r="I81"/>
      <c s="14" r="J81"/>
      <c s="14" r="K81"/>
      <c s="14" r="L81"/>
      <c s="14" r="M81"/>
      <c s="14" r="N81"/>
      <c s="14" r="O81"/>
      <c s="14" r="P81"/>
      <c s="14" r="Q81"/>
      <c s="14" r="R81"/>
      <c s="14" r="S81"/>
      <c s="14" r="T81"/>
      <c s="14" r="U81"/>
      <c s="14" r="V81"/>
    </row>
    <row r="82">
      <c s="14" r="A82"/>
      <c s="14" r="B82"/>
      <c s="14" r="C82"/>
      <c s="14" r="D82"/>
      <c s="14" r="E82"/>
      <c s="14" r="F82"/>
      <c s="14" r="G82"/>
      <c s="14" r="H82"/>
      <c s="14" r="I82"/>
      <c s="14" r="J82"/>
      <c s="14" r="K82"/>
      <c s="14" r="L82"/>
      <c s="14" r="M82"/>
      <c s="14" r="N82"/>
      <c s="14" r="O82"/>
      <c s="14" r="P82"/>
      <c s="14" r="Q82"/>
      <c s="14" r="R82"/>
      <c s="14" r="S82"/>
      <c s="14" r="T82"/>
      <c s="14" r="U82"/>
      <c s="14" r="V82"/>
    </row>
    <row r="83">
      <c s="14" r="A83"/>
      <c s="14" r="B83"/>
      <c s="14" r="C83"/>
      <c s="14" r="D83"/>
      <c s="14" r="E83"/>
      <c s="14" r="F83"/>
      <c s="14" r="G83"/>
      <c s="14" r="H83"/>
      <c s="14" r="I83"/>
      <c s="14" r="J83"/>
      <c s="14" r="K83"/>
      <c s="14" r="L83"/>
      <c s="14" r="M83"/>
      <c s="14" r="N83"/>
      <c s="14" r="O83"/>
      <c s="14" r="P83"/>
      <c s="14" r="Q83"/>
      <c s="14" r="R83"/>
      <c s="14" r="S83"/>
      <c s="14" r="T83"/>
      <c s="14" r="U83"/>
      <c s="14" r="V83"/>
    </row>
    <row r="84">
      <c s="14" r="A84"/>
      <c s="14" r="B84"/>
      <c s="14" r="C84"/>
      <c s="14" r="D84"/>
      <c s="14" r="E84"/>
      <c s="14" r="F84"/>
      <c s="14" r="G84"/>
      <c s="14" r="H84"/>
      <c s="14" r="I84"/>
      <c s="14" r="J84"/>
      <c s="14" r="K84"/>
      <c s="14" r="L84"/>
      <c s="14" r="M84"/>
      <c s="14" r="N84"/>
      <c s="14" r="O84"/>
      <c s="14" r="P84"/>
      <c s="14" r="Q84"/>
      <c s="14" r="R84"/>
      <c s="14" r="S84"/>
      <c s="14" r="T84"/>
      <c s="14" r="U84"/>
      <c s="14" r="V84"/>
    </row>
    <row r="85">
      <c s="14" r="A85"/>
      <c s="14" r="B85"/>
      <c s="14" r="C85"/>
      <c s="14" r="D85"/>
      <c s="14" r="E85"/>
      <c s="14" r="F85"/>
      <c s="14" r="G85"/>
      <c s="14" r="H85"/>
      <c s="14" r="I85"/>
      <c s="14" r="J85"/>
      <c s="14" r="K85"/>
      <c s="14" r="L85"/>
      <c s="14" r="M85"/>
      <c s="14" r="N85"/>
      <c s="14" r="O85"/>
      <c s="14" r="P85"/>
      <c s="14" r="Q85"/>
      <c s="14" r="R85"/>
      <c s="14" r="S85"/>
      <c s="14" r="T85"/>
      <c s="14" r="U85"/>
      <c s="14" r="V85"/>
    </row>
    <row r="86">
      <c s="14" r="A86"/>
      <c s="14" r="B86"/>
      <c s="14" r="C86"/>
      <c s="14" r="D86"/>
      <c s="14" r="E86"/>
      <c s="14" r="F86"/>
      <c s="14" r="G86"/>
      <c s="14" r="H86"/>
      <c s="14" r="I86"/>
      <c s="14" r="J86"/>
      <c s="14" r="K86"/>
      <c s="14" r="L86"/>
      <c s="14" r="M86"/>
      <c s="14" r="N86"/>
      <c s="14" r="O86"/>
      <c s="14" r="P86"/>
      <c s="14" r="Q86"/>
      <c s="14" r="R86"/>
      <c s="14" r="S86"/>
      <c s="14" r="T86"/>
      <c s="14" r="U86"/>
      <c s="14" r="V86"/>
    </row>
    <row r="87">
      <c s="14" r="A87"/>
      <c s="14" r="B87"/>
      <c s="14" r="C87"/>
      <c s="14" r="D87"/>
      <c s="14" r="E87"/>
      <c s="14" r="F87"/>
      <c s="14" r="G87"/>
      <c s="14" r="H87"/>
      <c s="14" r="I87"/>
      <c s="14" r="J87"/>
      <c s="14" r="K87"/>
      <c s="14" r="L87"/>
      <c s="14" r="M87"/>
      <c s="14" r="N87"/>
      <c s="14" r="O87"/>
      <c s="14" r="P87"/>
      <c s="14" r="Q87"/>
      <c s="14" r="R87"/>
      <c s="14" r="S87"/>
      <c s="14" r="T87"/>
      <c s="14" r="U87"/>
      <c s="14" r="V87"/>
    </row>
    <row r="88">
      <c s="14" r="A88"/>
      <c s="14" r="B88"/>
      <c s="14" r="C88"/>
      <c s="14" r="D88"/>
      <c s="14" r="E88"/>
      <c s="14" r="F88"/>
      <c s="14" r="G88"/>
      <c s="14" r="H88"/>
      <c s="14" r="I88"/>
      <c s="14" r="J88"/>
      <c s="14" r="K88"/>
      <c s="14" r="L88"/>
      <c s="14" r="M88"/>
      <c s="14" r="N88"/>
      <c s="14" r="O88"/>
      <c s="14" r="P88"/>
      <c s="14" r="Q88"/>
      <c s="14" r="R88"/>
      <c s="14" r="S88"/>
      <c s="14" r="T88"/>
      <c s="14" r="U88"/>
      <c s="14" r="V88"/>
    </row>
    <row r="89">
      <c s="14" r="A89"/>
      <c s="14" r="B89"/>
      <c s="14" r="C89"/>
      <c s="14" r="D89"/>
      <c s="14" r="E89"/>
      <c s="14" r="F89"/>
      <c s="14" r="G89"/>
      <c s="14" r="H89"/>
      <c s="14" r="I89"/>
      <c s="14" r="J89"/>
      <c s="14" r="K89"/>
      <c s="14" r="L89"/>
      <c s="14" r="M89"/>
      <c s="14" r="N89"/>
      <c s="14" r="O89"/>
      <c s="14" r="P89"/>
      <c s="14" r="Q89"/>
      <c s="14" r="R89"/>
      <c s="14" r="S89"/>
      <c s="14" r="T89"/>
      <c s="14" r="U89"/>
      <c s="14" r="V89"/>
    </row>
    <row r="90">
      <c s="14" r="A90"/>
      <c s="14" r="B90"/>
      <c s="14" r="C90"/>
      <c s="14" r="D90"/>
      <c s="14" r="E90"/>
      <c s="14" r="F90"/>
      <c s="14" r="G90"/>
      <c s="14" r="H90"/>
      <c s="14" r="I90"/>
      <c s="14" r="J90"/>
      <c s="14" r="K90"/>
      <c s="14" r="L90"/>
      <c s="14" r="M90"/>
      <c s="14" r="N90"/>
      <c s="14" r="O90"/>
      <c s="14" r="P90"/>
      <c s="14" r="Q90"/>
      <c s="14" r="R90"/>
      <c s="14" r="S90"/>
      <c s="14" r="T90"/>
      <c s="14" r="U90"/>
      <c s="14" r="V90"/>
    </row>
    <row r="91">
      <c s="14" r="A91"/>
      <c s="14" r="B91"/>
      <c s="14" r="C91"/>
      <c s="14" r="D91"/>
      <c s="14" r="E91"/>
      <c s="14" r="F91"/>
      <c s="14" r="G91"/>
      <c s="14" r="H91"/>
      <c s="14" r="I91"/>
      <c s="14" r="J91"/>
      <c s="14" r="K91"/>
      <c s="14" r="L91"/>
      <c s="14" r="M91"/>
      <c s="14" r="N91"/>
      <c s="14" r="O91"/>
      <c s="14" r="P91"/>
      <c s="14" r="Q91"/>
      <c s="14" r="R91"/>
      <c s="14" r="S91"/>
      <c s="14" r="T91"/>
      <c s="14" r="U91"/>
      <c s="14" r="V91"/>
    </row>
    <row r="92">
      <c s="14" r="A92"/>
      <c s="14" r="B92"/>
      <c s="14" r="C92"/>
      <c s="14" r="D92"/>
      <c s="14" r="E92"/>
      <c s="14" r="F92"/>
      <c s="14" r="G92"/>
      <c s="14" r="H92"/>
      <c s="14" r="I92"/>
      <c s="14" r="J92"/>
      <c s="14" r="K92"/>
      <c s="14" r="L92"/>
      <c s="14" r="M92"/>
      <c s="14" r="N92"/>
      <c s="14" r="O92"/>
      <c s="14" r="P92"/>
      <c s="14" r="Q92"/>
      <c s="14" r="R92"/>
      <c s="14" r="S92"/>
      <c s="14" r="T92"/>
      <c s="14" r="U92"/>
      <c s="14" r="V92"/>
    </row>
  </sheetData>
  <mergeCells count="1">
    <mergeCell ref="B2:G2"/>
  </mergeCell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8.0"/>
    <col min="2" customWidth="1" max="2" width="11.0"/>
    <col min="3" customWidth="1" max="3" width="11.43"/>
    <col min="4" customWidth="1" max="4" width="17.29"/>
    <col min="5" customWidth="1" max="5" width="13.29"/>
    <col min="6" customWidth="1" max="6" width="16.86"/>
    <col min="7" customWidth="1" max="8" width="15.14"/>
    <col min="9" customWidth="1" max="9" width="38.29"/>
    <col min="10" customWidth="1" max="10" width="33.14"/>
    <col min="11" customWidth="1" max="11" width="20.57"/>
    <col min="14" customWidth="1" max="14" width="14.29"/>
    <col min="15" customWidth="1" max="15" width="20.43"/>
    <col min="16" customWidth="1" max="18" width="11.0"/>
    <col min="19" customWidth="1" max="19" width="19.86"/>
    <col min="21" customWidth="1" max="26" width="11.71"/>
    <col min="27" customWidth="1" max="27" width="29.29"/>
  </cols>
  <sheetData>
    <row r="1">
      <c t="s" s="2" r="A1">
        <v>0</v>
      </c>
      <c t="s" s="2" r="B1">
        <v>1</v>
      </c>
      <c t="s" s="2" r="C1">
        <v>120</v>
      </c>
      <c t="s" s="2" r="D1">
        <v>518</v>
      </c>
      <c t="s" s="2" r="E1">
        <v>271</v>
      </c>
      <c t="s" s="2" r="F1">
        <v>519</v>
      </c>
      <c t="s" s="2" r="G1">
        <v>520</v>
      </c>
      <c t="s" s="2" r="H1">
        <v>521</v>
      </c>
      <c t="s" s="2" r="I1">
        <v>522</v>
      </c>
      <c t="s" s="2" r="J1">
        <v>523</v>
      </c>
      <c t="s" s="2" r="K1">
        <v>524</v>
      </c>
      <c t="s" s="2" r="L1">
        <v>525</v>
      </c>
      <c t="s" s="2" r="M1">
        <v>526</v>
      </c>
      <c t="s" s="2" r="N1">
        <v>527</v>
      </c>
      <c t="s" s="2" r="O1">
        <v>528</v>
      </c>
      <c t="s" s="2" r="P1">
        <v>529</v>
      </c>
      <c t="s" s="2" r="Q1">
        <v>530</v>
      </c>
      <c t="s" s="2" r="R1">
        <v>531</v>
      </c>
      <c t="s" s="2" r="S1">
        <v>532</v>
      </c>
      <c t="s" s="2" r="T1">
        <v>533</v>
      </c>
      <c t="s" s="2" r="U1">
        <v>534</v>
      </c>
      <c t="s" s="2" r="V1">
        <v>535</v>
      </c>
      <c t="s" s="2" r="W1">
        <v>536</v>
      </c>
      <c t="s" s="2" r="X1">
        <v>537</v>
      </c>
      <c t="s" s="2" r="Y1">
        <v>538</v>
      </c>
      <c t="s" s="2" r="Z1">
        <v>539</v>
      </c>
      <c t="s" s="2" r="AA1">
        <v>540</v>
      </c>
      <c s="26" r="AB1"/>
    </row>
    <row r="2">
      <c t="s" s="19" r="A2">
        <v>10</v>
      </c>
      <c t="s" s="44" r="B2">
        <v>11</v>
      </c>
      <c s="44" r="C2"/>
      <c s="44" r="D2"/>
      <c s="44" r="E2"/>
      <c s="44" r="F2"/>
      <c s="44" r="G2"/>
      <c s="14" r="W2"/>
      <c s="14" r="X2"/>
      <c s="14" r="Y2"/>
      <c s="14" r="Z2"/>
      <c s="14" r="AA2"/>
      <c s="14" r="AB2"/>
    </row>
    <row r="3">
      <c t="s" s="39" r="A3">
        <v>132</v>
      </c>
      <c s="39" r="B3"/>
      <c s="21" r="C3"/>
      <c s="21" r="D3"/>
      <c s="21" r="E3"/>
      <c s="21" r="F3"/>
      <c s="21" r="G3"/>
      <c s="21" r="H3"/>
      <c t="s" s="39" r="I3">
        <v>541</v>
      </c>
      <c t="s" s="39" r="J3">
        <v>542</v>
      </c>
      <c s="54" r="K3"/>
      <c t="s" s="39" r="L3">
        <v>543</v>
      </c>
      <c s="39" r="M3"/>
      <c s="39" r="N3"/>
      <c s="39" r="O3"/>
      <c s="39" r="P3"/>
      <c s="39" r="Q3"/>
      <c s="39" r="R3"/>
      <c s="39" r="S3"/>
      <c s="39" r="T3"/>
      <c s="39" r="U3"/>
      <c s="39" r="V3"/>
      <c s="21" r="W3"/>
      <c s="21" r="X3"/>
      <c s="21" r="Y3"/>
      <c s="21" r="Z3"/>
      <c t="s" s="14" r="AA3">
        <v>544</v>
      </c>
      <c s="14" r="AB3"/>
    </row>
    <row r="4">
      <c t="s" s="14" r="A4">
        <v>12</v>
      </c>
      <c t="s" s="14" r="B4">
        <v>545</v>
      </c>
      <c t="s" s="14" r="C4">
        <v>139</v>
      </c>
      <c t="s" s="14" r="D4">
        <v>546</v>
      </c>
      <c t="s" s="14" r="E4">
        <v>278</v>
      </c>
      <c t="s" s="14" r="F4">
        <v>547</v>
      </c>
      <c t="b" s="14" r="G4">
        <v>1</v>
      </c>
      <c t="b" s="14" r="H4">
        <v>1</v>
      </c>
      <c t="s" s="14" r="I4">
        <v>548</v>
      </c>
      <c t="s" s="14" r="J4">
        <v>549</v>
      </c>
      <c t="s" s="14" r="K4">
        <v>550</v>
      </c>
      <c t="s" s="14" r="L4">
        <v>143</v>
      </c>
      <c t="s" s="14" r="M4">
        <v>257</v>
      </c>
      <c s="14" r="N4"/>
      <c t="s" s="14" r="O4">
        <v>551</v>
      </c>
      <c t="s" s="14" r="P4">
        <v>552</v>
      </c>
      <c t="s" s="14" r="Q4">
        <v>553</v>
      </c>
      <c t="s" s="14" r="R4">
        <v>554</v>
      </c>
      <c t="s" s="14" r="S4">
        <v>555</v>
      </c>
      <c t="s" s="14" r="T4">
        <v>556</v>
      </c>
      <c s="14" r="U4"/>
      <c s="14" r="V4"/>
      <c t="s" s="14" r="W4">
        <v>557</v>
      </c>
      <c s="14" r="X4"/>
      <c s="14" r="Y4"/>
      <c s="14" r="Z4"/>
      <c t="s" s="14" r="AA4">
        <v>558</v>
      </c>
      <c s="14" r="AB4"/>
    </row>
    <row r="5">
      <c t="s" s="14" r="A5">
        <v>12</v>
      </c>
      <c t="s" s="14" r="B5">
        <v>280</v>
      </c>
      <c t="s" s="14" r="C5">
        <v>139</v>
      </c>
      <c t="s" s="14" r="D5">
        <v>546</v>
      </c>
      <c t="s" s="14" r="E5">
        <v>278</v>
      </c>
      <c t="s" s="14" r="F5">
        <v>418</v>
      </c>
      <c t="b" s="14" r="G5">
        <v>1</v>
      </c>
      <c t="b" s="14" r="H5">
        <v>1</v>
      </c>
      <c t="s" s="14" r="I5">
        <v>559</v>
      </c>
      <c t="s" s="14" r="J5">
        <v>560</v>
      </c>
      <c t="s" s="14" r="K5">
        <v>550</v>
      </c>
      <c t="s" s="14" r="L5">
        <v>143</v>
      </c>
      <c t="s" s="14" r="M5">
        <v>257</v>
      </c>
      <c s="14" r="N5"/>
      <c t="s" s="14" r="O5">
        <v>561</v>
      </c>
      <c t="s" s="14" r="P5">
        <v>552</v>
      </c>
      <c t="s" s="14" r="Q5">
        <v>553</v>
      </c>
      <c t="s" s="14" r="R5">
        <v>554</v>
      </c>
      <c t="s" s="14" r="S5">
        <v>555</v>
      </c>
      <c t="s" s="14" r="T5">
        <v>556</v>
      </c>
      <c s="14" r="U5"/>
      <c s="14" r="V5"/>
      <c t="s" s="14" r="W5">
        <v>557</v>
      </c>
      <c s="14" r="X5"/>
      <c s="14" r="Y5"/>
      <c s="14" r="Z5"/>
      <c t="s" s="14" r="AA5">
        <v>562</v>
      </c>
      <c s="14" r="AB5"/>
    </row>
    <row r="6">
      <c t="s" s="14" r="A6">
        <v>12</v>
      </c>
      <c t="s" s="14" r="B6">
        <v>38</v>
      </c>
      <c t="s" s="14" r="C6">
        <v>139</v>
      </c>
      <c t="s" s="14" r="D6">
        <v>546</v>
      </c>
      <c t="s" s="14" r="E6">
        <v>278</v>
      </c>
      <c t="s" s="14" r="F6">
        <v>423</v>
      </c>
      <c t="b" s="14" r="G6">
        <v>1</v>
      </c>
      <c t="b" s="14" r="H6">
        <v>1</v>
      </c>
      <c t="s" s="14" r="I6">
        <v>563</v>
      </c>
      <c t="s" s="14" r="J6">
        <v>564</v>
      </c>
      <c t="s" s="14" r="K6">
        <v>550</v>
      </c>
      <c t="s" s="14" r="L6">
        <v>143</v>
      </c>
      <c t="s" s="14" r="M6">
        <v>257</v>
      </c>
      <c s="14" r="N6"/>
      <c t="s" s="14" r="O6">
        <v>565</v>
      </c>
      <c t="s" s="14" r="P6">
        <v>552</v>
      </c>
      <c t="s" s="14" r="Q6">
        <v>553</v>
      </c>
      <c t="s" s="14" r="R6">
        <v>554</v>
      </c>
      <c t="s" s="14" r="S6">
        <v>555</v>
      </c>
      <c t="s" s="14" r="T6">
        <v>556</v>
      </c>
      <c s="14" r="U6"/>
      <c s="14" r="V6"/>
      <c t="s" s="14" r="W6">
        <v>557</v>
      </c>
      <c s="14" r="X6"/>
      <c s="14" r="Y6"/>
      <c s="14" r="Z6"/>
      <c t="s" s="14" r="AA6">
        <v>562</v>
      </c>
      <c s="14" r="AB6"/>
    </row>
    <row r="7">
      <c t="s" s="14" r="A7">
        <v>12</v>
      </c>
      <c t="s" s="14" r="B7">
        <v>43</v>
      </c>
      <c t="s" s="14" r="C7">
        <v>139</v>
      </c>
      <c t="s" s="14" r="D7">
        <v>546</v>
      </c>
      <c t="s" s="14" r="E7">
        <v>278</v>
      </c>
      <c t="s" s="14" r="F7">
        <v>429</v>
      </c>
      <c t="b" s="14" r="G7">
        <v>1</v>
      </c>
      <c t="b" s="14" r="H7">
        <v>1</v>
      </c>
      <c t="s" s="14" r="I7">
        <v>566</v>
      </c>
      <c t="s" s="14" r="J7">
        <v>567</v>
      </c>
      <c t="s" s="14" r="K7">
        <v>550</v>
      </c>
      <c t="s" s="14" r="L7">
        <v>143</v>
      </c>
      <c t="s" s="14" r="M7">
        <v>257</v>
      </c>
      <c s="14" r="N7"/>
      <c t="s" s="14" r="O7">
        <v>565</v>
      </c>
      <c t="s" s="14" r="P7">
        <v>552</v>
      </c>
      <c t="s" s="14" r="Q7">
        <v>553</v>
      </c>
      <c t="s" s="14" r="R7">
        <v>554</v>
      </c>
      <c t="s" s="14" r="S7">
        <v>555</v>
      </c>
      <c t="s" s="14" r="T7">
        <v>556</v>
      </c>
      <c s="14" r="U7"/>
      <c s="14" r="V7"/>
      <c t="s" s="14" r="W7">
        <v>557</v>
      </c>
      <c s="14" r="X7"/>
      <c s="14" r="Y7"/>
      <c s="14" r="Z7"/>
      <c t="s" s="14" r="AA7">
        <v>562</v>
      </c>
      <c s="14" r="AB7"/>
    </row>
    <row r="8">
      <c t="s" s="14" r="A8">
        <v>12</v>
      </c>
      <c t="s" s="14" r="B8">
        <v>47</v>
      </c>
      <c t="s" s="14" r="C8">
        <v>139</v>
      </c>
      <c t="s" s="14" r="D8">
        <v>546</v>
      </c>
      <c t="s" s="14" r="E8">
        <v>278</v>
      </c>
      <c t="s" s="14" r="F8">
        <v>435</v>
      </c>
      <c t="b" s="14" r="G8">
        <v>1</v>
      </c>
      <c t="b" s="14" r="H8">
        <v>1</v>
      </c>
      <c t="s" s="14" r="I8">
        <v>568</v>
      </c>
      <c t="s" s="14" r="J8">
        <v>569</v>
      </c>
      <c t="s" s="14" r="K8">
        <v>550</v>
      </c>
      <c t="s" s="14" r="L8">
        <v>143</v>
      </c>
      <c t="s" s="14" r="M8">
        <v>257</v>
      </c>
      <c s="14" r="N8"/>
      <c t="s" s="14" r="O8">
        <v>565</v>
      </c>
      <c t="s" s="14" r="P8">
        <v>552</v>
      </c>
      <c t="s" s="14" r="Q8">
        <v>553</v>
      </c>
      <c t="s" s="14" r="R8">
        <v>554</v>
      </c>
      <c t="s" s="14" r="S8">
        <v>555</v>
      </c>
      <c t="s" s="14" r="T8">
        <v>556</v>
      </c>
      <c s="14" r="U8"/>
      <c s="14" r="V8"/>
      <c t="s" s="14" r="W8">
        <v>557</v>
      </c>
      <c s="14" r="X8"/>
      <c s="14" r="Y8"/>
      <c s="14" r="Z8"/>
      <c t="s" s="14" r="AA8">
        <v>562</v>
      </c>
      <c s="14" r="AB8"/>
    </row>
    <row r="9">
      <c t="s" s="14" r="A9">
        <v>12</v>
      </c>
      <c t="s" s="14" r="B9">
        <v>51</v>
      </c>
      <c t="s" s="14" r="C9">
        <v>139</v>
      </c>
      <c t="s" s="14" r="D9">
        <v>546</v>
      </c>
      <c t="s" s="14" r="E9">
        <v>278</v>
      </c>
      <c t="s" s="14" r="F9">
        <v>570</v>
      </c>
      <c t="b" s="14" r="G9">
        <v>1</v>
      </c>
      <c t="b" s="14" r="H9">
        <v>1</v>
      </c>
      <c t="s" s="14" r="I9">
        <v>571</v>
      </c>
      <c t="s" s="14" r="J9">
        <v>572</v>
      </c>
      <c t="s" s="14" r="K9">
        <v>550</v>
      </c>
      <c t="s" s="14" r="L9">
        <v>143</v>
      </c>
      <c t="s" s="14" r="M9">
        <v>257</v>
      </c>
      <c s="14" r="N9"/>
      <c t="s" s="14" r="O9">
        <v>573</v>
      </c>
      <c t="s" s="14" r="P9">
        <v>574</v>
      </c>
      <c t="s" s="14" r="Q9">
        <v>553</v>
      </c>
      <c t="s" s="14" r="R9">
        <v>554</v>
      </c>
      <c t="s" s="14" r="S9">
        <v>555</v>
      </c>
      <c t="s" s="14" r="T9">
        <v>556</v>
      </c>
      <c s="14" r="U9"/>
      <c s="14" r="V9"/>
      <c t="s" s="14" r="W9">
        <v>557</v>
      </c>
      <c s="14" r="X9"/>
      <c s="14" r="Y9"/>
      <c s="14" r="Z9"/>
      <c t="s" s="14" r="AA9">
        <v>562</v>
      </c>
      <c s="14" r="AB9"/>
    </row>
    <row r="10">
      <c t="s" s="14" r="A10">
        <v>12</v>
      </c>
      <c t="s" s="14" r="B10">
        <v>53</v>
      </c>
      <c t="s" s="14" r="C10">
        <v>139</v>
      </c>
      <c t="s" s="14" r="D10">
        <v>546</v>
      </c>
      <c t="s" s="14" r="E10">
        <v>278</v>
      </c>
      <c t="s" s="14" r="F10">
        <v>575</v>
      </c>
      <c t="b" s="14" r="G10">
        <v>1</v>
      </c>
      <c t="b" s="14" r="H10">
        <v>1</v>
      </c>
      <c t="s" s="14" r="I10">
        <v>576</v>
      </c>
      <c t="s" s="14" r="J10">
        <v>577</v>
      </c>
      <c t="s" s="14" r="K10">
        <v>550</v>
      </c>
      <c t="s" s="14" r="L10">
        <v>143</v>
      </c>
      <c t="s" s="14" r="M10">
        <v>257</v>
      </c>
      <c s="14" r="N10"/>
      <c t="s" s="14" r="O10">
        <v>573</v>
      </c>
      <c t="s" s="14" r="P10">
        <v>574</v>
      </c>
      <c t="s" s="14" r="Q10">
        <v>553</v>
      </c>
      <c t="s" s="14" r="R10">
        <v>554</v>
      </c>
      <c t="s" s="14" r="S10">
        <v>555</v>
      </c>
      <c t="s" s="14" r="T10">
        <v>556</v>
      </c>
      <c s="14" r="U10"/>
      <c s="14" r="V10"/>
      <c t="s" s="14" r="W10">
        <v>557</v>
      </c>
      <c s="14" r="X10"/>
      <c s="14" r="Y10"/>
      <c s="14" r="Z10"/>
      <c t="s" s="14" r="AA10">
        <v>562</v>
      </c>
      <c s="14" r="AB10"/>
    </row>
    <row r="11">
      <c t="s" s="14" r="A11">
        <v>12</v>
      </c>
      <c t="s" s="14" r="B11">
        <v>55</v>
      </c>
      <c t="s" s="14" r="C11">
        <v>139</v>
      </c>
      <c t="s" s="14" r="D11">
        <v>546</v>
      </c>
      <c t="s" s="14" r="E11">
        <v>278</v>
      </c>
      <c t="s" s="14" r="F11">
        <v>578</v>
      </c>
      <c t="b" s="14" r="G11">
        <v>1</v>
      </c>
      <c t="b" s="14" r="H11">
        <v>1</v>
      </c>
      <c t="s" s="14" r="I11">
        <v>579</v>
      </c>
      <c t="s" s="14" r="J11">
        <v>580</v>
      </c>
      <c t="s" s="14" r="K11">
        <v>550</v>
      </c>
      <c t="s" s="14" r="L11">
        <v>143</v>
      </c>
      <c t="s" s="14" r="M11">
        <v>257</v>
      </c>
      <c s="14" r="N11"/>
      <c t="s" s="14" r="O11">
        <v>573</v>
      </c>
      <c t="s" s="14" r="P11">
        <v>574</v>
      </c>
      <c t="s" s="14" r="Q11">
        <v>553</v>
      </c>
      <c t="s" s="14" r="R11">
        <v>554</v>
      </c>
      <c t="s" s="14" r="S11">
        <v>555</v>
      </c>
      <c t="s" s="14" r="T11">
        <v>556</v>
      </c>
      <c s="14" r="U11"/>
      <c s="14" r="V11"/>
      <c t="s" s="14" r="W11">
        <v>557</v>
      </c>
      <c s="14" r="X11"/>
      <c s="14" r="Y11"/>
      <c s="14" r="Z11"/>
      <c t="s" s="14" r="AA11">
        <v>562</v>
      </c>
      <c s="14" r="AB11"/>
    </row>
    <row r="12">
      <c t="s" s="14" r="A12">
        <v>12</v>
      </c>
      <c t="s" s="14" r="B12">
        <v>57</v>
      </c>
      <c t="s" s="14" r="C12">
        <v>139</v>
      </c>
      <c t="s" s="14" r="D12">
        <v>581</v>
      </c>
      <c t="s" s="14" r="E12">
        <v>278</v>
      </c>
      <c t="s" s="14" r="F12">
        <v>582</v>
      </c>
      <c t="b" s="14" r="G12">
        <v>1</v>
      </c>
      <c t="b" s="14" r="H12">
        <v>1</v>
      </c>
      <c t="s" s="14" r="I12">
        <v>583</v>
      </c>
      <c t="s" s="14" r="J12">
        <v>584</v>
      </c>
      <c t="s" s="14" r="K12">
        <v>550</v>
      </c>
      <c t="s" s="14" r="L12">
        <v>143</v>
      </c>
      <c t="s" s="14" r="M12">
        <v>257</v>
      </c>
      <c s="14" r="N12"/>
      <c t="s" s="14" r="O12">
        <v>585</v>
      </c>
      <c t="s" s="14" r="P12">
        <v>574</v>
      </c>
      <c t="s" s="14" r="Q12">
        <v>553</v>
      </c>
      <c t="s" s="14" r="R12">
        <v>554</v>
      </c>
      <c t="s" s="14" r="S12">
        <v>555</v>
      </c>
      <c t="s" s="14" r="T12">
        <v>556</v>
      </c>
      <c s="14" r="U12"/>
      <c s="14" r="V12"/>
      <c t="s" s="14" r="W12">
        <v>557</v>
      </c>
      <c s="14" r="X12"/>
      <c s="14" r="Y12"/>
      <c s="14" r="Z12"/>
      <c t="s" s="14" r="AA12">
        <v>562</v>
      </c>
      <c s="14" r="AB12"/>
    </row>
    <row r="13">
      <c t="s" s="14" r="A13">
        <v>12</v>
      </c>
      <c t="s" s="14" r="B13">
        <v>61</v>
      </c>
      <c t="s" s="14" r="C13">
        <v>139</v>
      </c>
      <c t="s" s="14" r="D13">
        <v>586</v>
      </c>
      <c t="s" s="14" r="E13">
        <v>278</v>
      </c>
      <c t="s" s="14" r="F13">
        <v>587</v>
      </c>
      <c t="b" s="14" r="G13">
        <v>1</v>
      </c>
      <c t="b" s="14" r="H13">
        <v>1</v>
      </c>
      <c t="s" s="14" r="I13">
        <v>588</v>
      </c>
      <c t="s" s="14" r="J13">
        <v>589</v>
      </c>
      <c t="s" s="14" r="K13">
        <v>550</v>
      </c>
      <c t="s" s="14" r="L13">
        <v>143</v>
      </c>
      <c t="s" s="14" r="M13">
        <v>257</v>
      </c>
      <c s="14" r="N13"/>
      <c t="s" s="14" r="O13">
        <v>585</v>
      </c>
      <c t="s" s="14" r="P13">
        <v>574</v>
      </c>
      <c t="s" s="14" r="Q13">
        <v>553</v>
      </c>
      <c t="s" s="14" r="R13">
        <v>554</v>
      </c>
      <c t="s" s="14" r="S13">
        <v>555</v>
      </c>
      <c t="s" s="14" r="T13">
        <v>556</v>
      </c>
      <c s="14" r="U13"/>
      <c s="14" r="V13"/>
      <c t="s" s="14" r="W13">
        <v>557</v>
      </c>
      <c s="14" r="X13"/>
      <c s="14" r="Y13"/>
      <c s="14" r="Z13"/>
      <c t="s" s="14" r="AA13">
        <v>562</v>
      </c>
      <c s="14" r="AB13"/>
    </row>
    <row r="14">
      <c t="s" s="14" r="A14">
        <v>12</v>
      </c>
      <c t="s" s="14" r="B14">
        <v>590</v>
      </c>
      <c t="s" s="14" r="C14">
        <v>139</v>
      </c>
      <c t="s" s="14" r="D14">
        <v>546</v>
      </c>
      <c t="s" s="14" r="E14">
        <v>278</v>
      </c>
      <c t="s" s="14" r="F14">
        <v>547</v>
      </c>
      <c t="b" s="14" r="G14">
        <v>1</v>
      </c>
      <c t="b" s="14" r="H14">
        <v>1</v>
      </c>
      <c t="s" s="14" r="I14">
        <v>591</v>
      </c>
      <c t="s" s="14" r="J14">
        <v>592</v>
      </c>
      <c t="s" s="14" r="K14">
        <v>550</v>
      </c>
      <c t="s" s="14" r="L14">
        <v>138</v>
      </c>
      <c t="s" s="14" r="M14">
        <v>257</v>
      </c>
      <c s="14" r="N14"/>
      <c t="s" s="14" r="O14">
        <v>551</v>
      </c>
      <c t="s" s="14" r="P14">
        <v>552</v>
      </c>
      <c t="s" s="14" r="Q14">
        <v>553</v>
      </c>
      <c t="s" s="14" r="R14">
        <v>554</v>
      </c>
      <c t="s" s="14" r="S14">
        <v>555</v>
      </c>
      <c t="s" s="14" r="T14">
        <v>556</v>
      </c>
      <c s="14" r="U14"/>
      <c s="14" r="V14"/>
      <c t="s" s="14" r="W14">
        <v>557</v>
      </c>
      <c s="14" r="X14"/>
      <c s="14" r="Y14"/>
      <c s="14" r="Z14"/>
      <c t="s" s="14" r="AA14">
        <v>558</v>
      </c>
      <c s="14" r="AB14"/>
    </row>
    <row r="15">
      <c t="s" s="14" r="A15">
        <v>12</v>
      </c>
      <c t="s" s="14" r="B15">
        <v>593</v>
      </c>
      <c t="s" s="14" r="C15">
        <v>139</v>
      </c>
      <c t="s" s="14" r="D15">
        <v>546</v>
      </c>
      <c t="s" s="14" r="E15">
        <v>278</v>
      </c>
      <c t="s" s="14" r="F15">
        <v>418</v>
      </c>
      <c t="b" s="14" r="G15">
        <v>1</v>
      </c>
      <c t="b" s="14" r="H15">
        <v>1</v>
      </c>
      <c t="s" s="14" r="I15">
        <v>594</v>
      </c>
      <c t="s" s="14" r="J15">
        <v>595</v>
      </c>
      <c t="s" s="14" r="K15">
        <v>550</v>
      </c>
      <c t="s" s="14" r="L15">
        <v>138</v>
      </c>
      <c t="s" s="14" r="M15">
        <v>257</v>
      </c>
      <c s="14" r="N15"/>
      <c t="s" s="14" r="O15">
        <v>561</v>
      </c>
      <c t="s" s="14" r="P15">
        <v>552</v>
      </c>
      <c t="s" s="14" r="Q15">
        <v>553</v>
      </c>
      <c t="s" s="14" r="R15">
        <v>554</v>
      </c>
      <c t="s" s="14" r="S15">
        <v>555</v>
      </c>
      <c t="s" s="14" r="T15">
        <v>556</v>
      </c>
      <c s="14" r="U15"/>
      <c s="14" r="V15"/>
      <c t="s" s="14" r="W15">
        <v>557</v>
      </c>
      <c s="14" r="X15"/>
      <c s="14" r="Y15"/>
      <c s="14" r="Z15"/>
      <c t="s" s="14" r="AA15">
        <v>562</v>
      </c>
      <c s="14" r="AB15"/>
    </row>
    <row r="16">
      <c t="s" s="14" r="A16">
        <v>12</v>
      </c>
      <c t="s" s="14" r="B16">
        <v>596</v>
      </c>
      <c t="s" s="14" r="C16">
        <v>139</v>
      </c>
      <c t="s" s="14" r="D16">
        <v>546</v>
      </c>
      <c t="s" s="14" r="E16">
        <v>278</v>
      </c>
      <c t="s" s="14" r="F16">
        <v>418</v>
      </c>
      <c t="b" s="14" r="G16">
        <v>1</v>
      </c>
      <c t="b" s="14" r="H16">
        <v>1</v>
      </c>
      <c t="s" s="14" r="I16">
        <v>597</v>
      </c>
      <c t="s" s="14" r="J16">
        <v>595</v>
      </c>
      <c t="s" s="14" r="K16">
        <v>598</v>
      </c>
      <c t="s" s="14" r="L16">
        <v>143</v>
      </c>
      <c t="s" s="14" r="M16">
        <v>257</v>
      </c>
      <c s="14" r="N16"/>
      <c t="s" s="14" r="O16">
        <v>561</v>
      </c>
      <c t="s" s="14" r="P16">
        <v>552</v>
      </c>
      <c t="s" s="14" r="Q16">
        <v>553</v>
      </c>
      <c t="s" s="14" r="R16">
        <v>554</v>
      </c>
      <c t="s" s="14" r="S16">
        <v>555</v>
      </c>
      <c t="s" s="14" r="T16">
        <v>556</v>
      </c>
      <c s="14" r="U16"/>
      <c s="14" r="V16"/>
      <c t="s" s="14" r="W16">
        <v>557</v>
      </c>
      <c s="14" r="X16"/>
      <c s="14" r="Y16"/>
      <c s="14" r="Z16"/>
      <c t="s" s="14" r="AA16">
        <v>562</v>
      </c>
      <c s="14" r="AB16"/>
    </row>
    <row r="17">
      <c t="s" s="14" r="A17">
        <v>12</v>
      </c>
      <c t="s" s="14" r="B17">
        <v>599</v>
      </c>
      <c t="s" s="14" r="C17">
        <v>139</v>
      </c>
      <c t="s" s="14" r="D17">
        <v>546</v>
      </c>
      <c t="s" s="14" r="E17">
        <v>278</v>
      </c>
      <c t="s" s="14" r="F17">
        <v>547</v>
      </c>
      <c t="b" s="14" r="G17">
        <v>1</v>
      </c>
      <c t="b" s="14" r="H17">
        <v>1</v>
      </c>
      <c t="s" s="14" r="I17">
        <v>600</v>
      </c>
      <c t="s" s="14" r="J17">
        <v>601</v>
      </c>
      <c t="s" s="14" r="K17">
        <v>598</v>
      </c>
      <c t="s" s="14" r="L17">
        <v>143</v>
      </c>
      <c t="s" s="14" r="M17">
        <v>257</v>
      </c>
      <c s="14" r="N17"/>
      <c t="s" s="14" r="O17">
        <v>551</v>
      </c>
      <c t="s" s="14" r="P17">
        <v>552</v>
      </c>
      <c t="s" s="14" r="Q17">
        <v>553</v>
      </c>
      <c t="s" s="14" r="R17">
        <v>554</v>
      </c>
      <c t="s" s="14" r="S17">
        <v>555</v>
      </c>
      <c t="s" s="14" r="T17">
        <v>556</v>
      </c>
      <c s="14" r="U17"/>
      <c s="14" r="V17"/>
      <c t="s" s="14" r="W17">
        <v>557</v>
      </c>
      <c s="14" r="X17"/>
      <c s="14" r="Y17"/>
      <c s="14" r="Z17"/>
      <c t="s" s="14" r="AA17">
        <v>558</v>
      </c>
      <c s="14" r="AB17"/>
    </row>
    <row r="18">
      <c t="s" s="14" r="A18">
        <v>12</v>
      </c>
      <c t="s" s="14" r="B18">
        <v>602</v>
      </c>
      <c t="s" s="14" r="C18">
        <v>139</v>
      </c>
      <c t="s" s="14" r="D18">
        <v>546</v>
      </c>
      <c t="s" s="14" r="E18">
        <v>278</v>
      </c>
      <c t="s" s="14" r="F18">
        <v>418</v>
      </c>
      <c t="b" s="14" r="G18">
        <v>1</v>
      </c>
      <c t="b" s="14" r="H18">
        <v>0</v>
      </c>
      <c t="s" s="14" r="I18">
        <v>603</v>
      </c>
      <c t="s" s="14" r="J18">
        <v>595</v>
      </c>
      <c t="s" s="14" r="K18">
        <v>598</v>
      </c>
      <c t="s" s="14" r="L18">
        <v>143</v>
      </c>
      <c t="s" s="14" r="M18">
        <v>257</v>
      </c>
      <c s="14" r="N18"/>
      <c t="s" s="14" r="O18">
        <v>561</v>
      </c>
      <c t="s" s="14" r="P18">
        <v>552</v>
      </c>
      <c t="s" s="14" r="Q18">
        <v>553</v>
      </c>
      <c t="s" s="14" r="R18">
        <v>554</v>
      </c>
      <c t="s" s="14" r="S18">
        <v>555</v>
      </c>
      <c t="s" s="14" r="T18">
        <v>556</v>
      </c>
      <c s="14" r="U18"/>
      <c s="14" r="V18"/>
      <c t="s" s="14" r="W18">
        <v>557</v>
      </c>
      <c s="14" r="X18"/>
      <c s="14" r="Y18"/>
      <c s="14" r="Z18"/>
      <c t="s" s="14" r="AA18">
        <v>562</v>
      </c>
      <c s="14" r="AB18"/>
    </row>
    <row r="19">
      <c t="s" s="14" r="A19">
        <v>604</v>
      </c>
      <c t="s" s="14" r="B19">
        <v>605</v>
      </c>
      <c t="s" s="14" r="C19">
        <v>139</v>
      </c>
      <c t="s" s="14" r="D19">
        <v>546</v>
      </c>
      <c t="s" s="14" r="E19">
        <v>278</v>
      </c>
      <c t="s" s="14" r="F19">
        <v>547</v>
      </c>
      <c t="b" s="14" r="G19">
        <v>1</v>
      </c>
      <c t="b" s="14" r="H19">
        <v>1</v>
      </c>
      <c t="s" s="14" r="I19">
        <v>606</v>
      </c>
      <c t="s" s="14" r="J19">
        <v>601</v>
      </c>
      <c t="s" s="14" r="K19">
        <v>598</v>
      </c>
      <c t="s" s="14" r="L19">
        <v>143</v>
      </c>
      <c t="s" s="14" r="M19">
        <v>257</v>
      </c>
      <c s="14" r="N19"/>
      <c t="s" s="14" r="O19">
        <v>551</v>
      </c>
      <c t="s" s="14" r="P19">
        <v>552</v>
      </c>
      <c t="s" s="14" r="Q19">
        <v>553</v>
      </c>
      <c t="s" s="14" r="R19">
        <v>554</v>
      </c>
      <c t="s" s="14" r="S19">
        <v>555</v>
      </c>
      <c t="s" s="14" r="T19">
        <v>556</v>
      </c>
      <c s="14" r="U19"/>
      <c s="14" r="V19"/>
      <c t="s" s="14" r="W19">
        <v>557</v>
      </c>
      <c s="14" r="X19"/>
      <c s="14" r="Y19"/>
      <c s="14" r="Z19"/>
      <c t="s" s="14" r="AA19">
        <v>558</v>
      </c>
      <c s="14" r="AB19"/>
    </row>
    <row r="20">
      <c t="s" s="14" r="A20">
        <v>12</v>
      </c>
      <c t="s" s="14" r="B20">
        <v>607</v>
      </c>
      <c t="s" s="14" r="C20">
        <v>139</v>
      </c>
      <c t="s" s="14" r="D20">
        <v>546</v>
      </c>
      <c t="s" s="14" r="E20">
        <v>278</v>
      </c>
      <c t="s" s="14" r="F20">
        <v>608</v>
      </c>
      <c t="b" s="14" r="G20">
        <v>1</v>
      </c>
      <c t="b" s="14" r="H20">
        <v>1</v>
      </c>
      <c t="s" s="14" r="I20">
        <v>471</v>
      </c>
      <c t="s" s="14" r="J20">
        <v>609</v>
      </c>
      <c t="s" s="14" r="K20">
        <v>598</v>
      </c>
      <c t="s" s="14" r="L20">
        <v>143</v>
      </c>
      <c t="s" s="14" r="M20">
        <v>257</v>
      </c>
      <c s="14" r="N20"/>
      <c t="s" s="14" r="O20">
        <v>610</v>
      </c>
      <c t="s" s="14" r="P20">
        <v>574</v>
      </c>
      <c t="s" s="14" r="Q20">
        <v>553</v>
      </c>
      <c t="s" s="14" r="R20">
        <v>554</v>
      </c>
      <c t="s" s="14" r="S20">
        <v>611</v>
      </c>
      <c t="s" s="14" r="T20">
        <v>612</v>
      </c>
      <c s="14" r="U20"/>
      <c s="14" r="V20"/>
      <c t="s" s="14" r="W20">
        <v>557</v>
      </c>
      <c s="14" r="X20"/>
      <c s="14" r="Y20"/>
      <c s="14" r="Z20"/>
      <c t="s" s="14" r="AA20">
        <v>613</v>
      </c>
      <c s="14" r="AB20"/>
    </row>
    <row r="21">
      <c t="s" s="14" r="A21">
        <v>137</v>
      </c>
      <c t="s" s="14" r="B21">
        <v>305</v>
      </c>
      <c t="s" s="14" r="C21">
        <v>139</v>
      </c>
      <c t="s" s="14" r="D21">
        <v>546</v>
      </c>
      <c t="s" s="14" r="E21">
        <v>278</v>
      </c>
      <c t="s" s="14" r="F21">
        <v>474</v>
      </c>
      <c t="b" s="14" r="G21">
        <v>1</v>
      </c>
      <c t="b" s="14" r="H21">
        <v>1</v>
      </c>
      <c t="s" s="14" r="I21">
        <v>614</v>
      </c>
      <c t="s" s="14" r="J21">
        <v>615</v>
      </c>
      <c t="s" s="14" r="K21">
        <v>550</v>
      </c>
      <c t="s" s="14" r="L21">
        <v>138</v>
      </c>
      <c t="s" s="14" r="M21">
        <v>257</v>
      </c>
      <c s="14" r="N21"/>
      <c t="s" s="14" r="O21">
        <v>561</v>
      </c>
      <c t="s" s="14" r="P21">
        <v>552</v>
      </c>
      <c t="s" s="14" r="Q21">
        <v>553</v>
      </c>
      <c t="s" s="14" r="R21">
        <v>554</v>
      </c>
      <c t="s" s="14" r="S21">
        <v>555</v>
      </c>
      <c t="s" s="14" r="T21">
        <v>556</v>
      </c>
      <c s="14" r="U21"/>
      <c s="14" r="V21"/>
      <c t="s" s="14" r="W21">
        <v>557</v>
      </c>
      <c s="14" r="X21"/>
      <c s="14" r="Y21"/>
      <c s="14" r="Z21"/>
      <c t="s" s="14" r="AA21">
        <v>616</v>
      </c>
      <c s="14" r="AB21"/>
    </row>
    <row r="22">
      <c t="s" s="14" r="A22">
        <v>617</v>
      </c>
      <c t="s" s="14" r="B22">
        <v>618</v>
      </c>
      <c t="s" s="14" r="C22">
        <v>139</v>
      </c>
      <c t="s" s="14" r="D22">
        <v>546</v>
      </c>
      <c t="s" s="14" r="E22">
        <v>278</v>
      </c>
      <c t="s" s="14" r="F22">
        <v>619</v>
      </c>
      <c t="b" s="14" r="G22">
        <v>1</v>
      </c>
      <c t="b" s="14" r="H22">
        <v>1</v>
      </c>
      <c t="s" s="14" r="I22">
        <v>620</v>
      </c>
      <c t="s" s="14" r="J22">
        <v>621</v>
      </c>
      <c t="s" s="14" r="K22">
        <v>550</v>
      </c>
      <c t="s" s="14" r="L22">
        <v>151</v>
      </c>
      <c t="s" s="14" r="M22">
        <v>257</v>
      </c>
      <c s="14" r="N22"/>
      <c t="s" s="14" r="O22">
        <v>561</v>
      </c>
      <c t="s" s="14" r="P22">
        <v>552</v>
      </c>
      <c t="s" s="14" r="Q22">
        <v>553</v>
      </c>
      <c t="s" s="14" r="R22">
        <v>554</v>
      </c>
      <c t="s" s="14" r="S22">
        <v>555</v>
      </c>
      <c t="s" s="14" r="T22">
        <v>556</v>
      </c>
      <c s="14" r="U22"/>
      <c s="14" r="V22"/>
      <c t="s" s="14" r="W22">
        <v>557</v>
      </c>
      <c s="14" r="X22"/>
      <c s="14" r="Y22"/>
      <c s="14" r="Z22"/>
      <c t="s" s="14" r="AA22">
        <v>622</v>
      </c>
      <c s="14" r="AB22"/>
    </row>
    <row r="23">
      <c t="s" s="14" r="A23">
        <v>350</v>
      </c>
      <c t="s" s="14" r="B23">
        <v>623</v>
      </c>
      <c t="s" s="14" r="C23">
        <v>139</v>
      </c>
      <c t="s" s="14" r="D23">
        <v>546</v>
      </c>
      <c t="s" s="14" r="E23">
        <v>278</v>
      </c>
      <c t="s" s="14" r="F23">
        <v>624</v>
      </c>
      <c t="b" s="14" r="G23">
        <v>1</v>
      </c>
      <c t="b" s="14" r="H23">
        <v>1</v>
      </c>
      <c t="s" s="14" r="I23">
        <v>625</v>
      </c>
      <c t="s" s="14" r="J23">
        <v>626</v>
      </c>
      <c t="s" s="14" r="K23">
        <v>550</v>
      </c>
      <c t="s" s="14" r="L23">
        <v>156</v>
      </c>
      <c t="s" s="14" r="M23">
        <v>257</v>
      </c>
      <c s="14" r="N23"/>
      <c t="s" s="14" r="O23">
        <v>551</v>
      </c>
      <c t="s" s="14" r="P23">
        <v>552</v>
      </c>
      <c t="s" s="14" r="Q23">
        <v>553</v>
      </c>
      <c t="s" s="14" r="R23">
        <v>554</v>
      </c>
      <c t="s" s="14" r="S23">
        <v>555</v>
      </c>
      <c t="s" s="14" r="T23">
        <v>556</v>
      </c>
      <c s="14" r="U23"/>
      <c s="14" r="V23"/>
      <c t="s" s="14" r="W23">
        <v>557</v>
      </c>
      <c s="14" r="X23"/>
      <c s="14" r="Y23"/>
      <c s="14" r="Z23"/>
      <c t="s" s="14" r="AA23">
        <v>558</v>
      </c>
      <c s="14" r="AB23"/>
    </row>
    <row r="24">
      <c t="s" s="14" r="A24">
        <v>350</v>
      </c>
      <c t="s" s="14" r="B24">
        <v>353</v>
      </c>
      <c t="s" s="14" r="C24">
        <v>139</v>
      </c>
      <c t="s" s="14" r="D24">
        <v>546</v>
      </c>
      <c t="s" s="14" r="E24">
        <v>278</v>
      </c>
      <c t="s" s="14" r="F24">
        <v>451</v>
      </c>
      <c t="b" s="14" r="G24">
        <v>1</v>
      </c>
      <c t="b" s="14" r="H24">
        <v>1</v>
      </c>
      <c t="s" s="14" r="I24">
        <v>627</v>
      </c>
      <c t="s" s="14" r="J24">
        <v>628</v>
      </c>
      <c t="s" s="14" r="K24">
        <v>550</v>
      </c>
      <c t="s" s="14" r="L24">
        <v>156</v>
      </c>
      <c t="s" s="14" r="M24">
        <v>257</v>
      </c>
      <c s="14" r="N24"/>
      <c t="s" s="14" r="O24">
        <v>561</v>
      </c>
      <c t="s" s="14" r="P24">
        <v>552</v>
      </c>
      <c t="s" s="14" r="Q24">
        <v>553</v>
      </c>
      <c t="s" s="14" r="R24">
        <v>554</v>
      </c>
      <c t="s" s="14" r="S24">
        <v>555</v>
      </c>
      <c t="s" s="14" r="T24">
        <v>556</v>
      </c>
      <c s="14" r="U24"/>
      <c s="14" r="V24"/>
      <c t="s" s="14" r="W24">
        <v>557</v>
      </c>
      <c s="14" r="X24"/>
      <c s="14" r="Y24"/>
      <c s="14" r="Z24"/>
      <c t="s" r="AA24">
        <v>629</v>
      </c>
      <c s="14" r="AB24"/>
    </row>
    <row r="25">
      <c t="s" s="14" r="A25">
        <v>350</v>
      </c>
      <c t="s" s="14" r="B25">
        <v>358</v>
      </c>
      <c t="s" s="14" r="C25">
        <v>139</v>
      </c>
      <c t="s" s="14" r="D25">
        <v>546</v>
      </c>
      <c t="s" s="14" r="E25">
        <v>278</v>
      </c>
      <c t="s" s="14" r="F25">
        <v>451</v>
      </c>
      <c t="b" s="14" r="G25">
        <v>1</v>
      </c>
      <c t="b" s="14" r="H25">
        <v>1</v>
      </c>
      <c t="s" s="14" r="I25">
        <v>630</v>
      </c>
      <c t="s" s="14" r="J25">
        <v>631</v>
      </c>
      <c t="s" s="14" r="K25">
        <v>550</v>
      </c>
      <c t="s" s="14" r="L25">
        <v>156</v>
      </c>
      <c t="s" s="14" r="M25">
        <v>257</v>
      </c>
      <c s="14" r="N25"/>
      <c t="s" s="14" r="O25">
        <v>565</v>
      </c>
      <c t="s" s="14" r="P25">
        <v>552</v>
      </c>
      <c t="s" s="14" r="Q25">
        <v>553</v>
      </c>
      <c t="s" s="14" r="R25">
        <v>554</v>
      </c>
      <c t="s" s="14" r="S25">
        <v>555</v>
      </c>
      <c t="s" s="14" r="T25">
        <v>556</v>
      </c>
      <c s="14" r="U25"/>
      <c s="14" r="V25"/>
      <c t="s" s="14" r="W25">
        <v>557</v>
      </c>
      <c s="14" r="X25"/>
      <c s="14" r="Y25"/>
      <c s="14" r="Z25"/>
      <c t="s" r="AA25">
        <v>629</v>
      </c>
      <c s="14" r="AB25"/>
    </row>
    <row r="26">
      <c t="s" s="14" r="A26">
        <v>350</v>
      </c>
      <c t="s" s="14" r="B26">
        <v>632</v>
      </c>
      <c t="s" s="14" r="C26">
        <v>139</v>
      </c>
      <c t="s" s="14" r="D26">
        <v>546</v>
      </c>
      <c t="s" s="14" r="E26">
        <v>278</v>
      </c>
      <c t="s" s="14" r="F26">
        <v>633</v>
      </c>
      <c t="b" s="14" r="G26">
        <v>1</v>
      </c>
      <c t="b" s="14" r="H26">
        <v>1</v>
      </c>
      <c t="s" s="14" r="I26">
        <v>634</v>
      </c>
      <c t="s" s="14" r="J26">
        <v>635</v>
      </c>
      <c t="s" s="14" r="K26">
        <v>550</v>
      </c>
      <c t="s" s="14" r="L26">
        <v>156</v>
      </c>
      <c t="s" s="14" r="M26">
        <v>257</v>
      </c>
      <c s="14" r="N26"/>
      <c t="s" s="14" r="O26">
        <v>573</v>
      </c>
      <c t="s" s="14" r="P26">
        <v>552</v>
      </c>
      <c t="s" s="14" r="Q26">
        <v>553</v>
      </c>
      <c t="s" s="14" r="R26">
        <v>554</v>
      </c>
      <c t="s" s="14" r="S26">
        <v>555</v>
      </c>
      <c t="s" s="14" r="T26">
        <v>556</v>
      </c>
      <c s="14" r="U26"/>
      <c s="14" r="V26"/>
      <c t="s" s="14" r="W26">
        <v>557</v>
      </c>
      <c s="14" r="X26"/>
      <c s="14" r="Y26"/>
      <c s="14" r="Z26"/>
      <c t="s" r="AA26">
        <v>636</v>
      </c>
      <c s="14" r="AB26"/>
    </row>
    <row r="27">
      <c t="s" s="14" r="A27">
        <v>617</v>
      </c>
      <c t="s" s="14" r="B27">
        <v>637</v>
      </c>
      <c t="s" s="14" r="C27">
        <v>139</v>
      </c>
      <c t="s" s="14" r="D27">
        <v>546</v>
      </c>
      <c t="s" s="14" r="E27">
        <v>278</v>
      </c>
      <c t="s" s="14" r="F27">
        <v>624</v>
      </c>
      <c t="b" s="14" r="G27">
        <v>1</v>
      </c>
      <c t="b" s="14" r="H27">
        <v>1</v>
      </c>
      <c t="s" s="14" r="I27">
        <v>638</v>
      </c>
      <c t="s" s="14" r="J27">
        <v>639</v>
      </c>
      <c t="s" s="14" r="K27">
        <v>550</v>
      </c>
      <c t="s" s="14" r="L27">
        <v>151</v>
      </c>
      <c t="s" s="14" r="M27">
        <v>257</v>
      </c>
      <c s="14" r="N27"/>
      <c t="s" s="14" r="O27">
        <v>551</v>
      </c>
      <c t="s" s="14" r="P27">
        <v>552</v>
      </c>
      <c t="s" s="14" r="Q27">
        <v>553</v>
      </c>
      <c t="s" s="14" r="R27">
        <v>554</v>
      </c>
      <c t="s" s="14" r="S27">
        <v>555</v>
      </c>
      <c t="s" s="14" r="T27">
        <v>556</v>
      </c>
      <c s="14" r="U27"/>
      <c s="14" r="V27"/>
      <c t="s" s="14" r="W27">
        <v>557</v>
      </c>
      <c s="14" r="X27"/>
      <c s="14" r="Y27"/>
      <c s="14" r="Z27"/>
      <c t="s" s="14" r="AA27">
        <v>558</v>
      </c>
      <c s="14" r="AB27"/>
    </row>
    <row r="28">
      <c t="s" s="14" r="A28">
        <v>617</v>
      </c>
      <c t="s" s="14" r="B28">
        <v>640</v>
      </c>
      <c t="s" s="14" r="C28">
        <v>139</v>
      </c>
      <c t="s" s="14" r="D28">
        <v>546</v>
      </c>
      <c t="s" s="14" r="E28">
        <v>278</v>
      </c>
      <c t="s" s="14" r="F28">
        <v>641</v>
      </c>
      <c t="b" s="14" r="G28">
        <v>1</v>
      </c>
      <c t="b" s="14" r="H28">
        <v>1</v>
      </c>
      <c t="s" s="14" r="I28">
        <v>642</v>
      </c>
      <c t="s" s="14" r="J28">
        <v>643</v>
      </c>
      <c t="s" s="14" r="K28">
        <v>550</v>
      </c>
      <c t="s" s="14" r="L28">
        <v>151</v>
      </c>
      <c t="s" s="14" r="M28">
        <v>257</v>
      </c>
      <c s="14" r="N28"/>
      <c t="s" s="14" r="O28">
        <v>561</v>
      </c>
      <c t="s" s="14" r="P28">
        <v>552</v>
      </c>
      <c t="s" s="14" r="Q28">
        <v>553</v>
      </c>
      <c t="s" s="14" r="R28">
        <v>554</v>
      </c>
      <c t="s" s="14" r="S28">
        <v>555</v>
      </c>
      <c t="s" s="14" r="T28">
        <v>556</v>
      </c>
      <c s="14" r="U28"/>
      <c s="14" r="V28"/>
      <c t="s" s="14" r="W28">
        <v>557</v>
      </c>
      <c s="14" r="X28"/>
      <c s="14" r="Y28"/>
      <c s="14" r="Z28"/>
      <c t="s" s="14" r="AA28">
        <v>644</v>
      </c>
      <c s="14" r="AB28"/>
    </row>
    <row r="29">
      <c t="s" s="60" r="A29">
        <v>645</v>
      </c>
      <c t="s" s="14" r="B29">
        <v>646</v>
      </c>
      <c t="s" s="14" r="C29">
        <v>139</v>
      </c>
      <c t="s" s="14" r="D29">
        <v>546</v>
      </c>
      <c t="s" s="14" r="E29">
        <v>278</v>
      </c>
      <c t="s" s="14" r="F29">
        <v>647</v>
      </c>
      <c t="b" s="14" r="G29">
        <v>1</v>
      </c>
      <c t="b" s="14" r="H29">
        <v>1</v>
      </c>
      <c t="s" s="14" r="I29">
        <v>648</v>
      </c>
      <c t="s" s="14" r="J29">
        <v>649</v>
      </c>
      <c t="s" s="14" r="K29">
        <v>550</v>
      </c>
      <c t="s" s="14" r="L29">
        <v>151</v>
      </c>
      <c t="s" s="14" r="M29">
        <v>257</v>
      </c>
      <c s="14" r="N29"/>
      <c t="s" s="14" r="O29">
        <v>561</v>
      </c>
      <c t="s" s="14" r="P29">
        <v>552</v>
      </c>
      <c t="s" s="14" r="Q29">
        <v>553</v>
      </c>
      <c t="s" s="14" r="R29">
        <v>554</v>
      </c>
      <c t="s" s="14" r="S29">
        <v>555</v>
      </c>
      <c t="s" s="14" r="T29">
        <v>556</v>
      </c>
      <c s="14" r="U29"/>
      <c s="14" r="V29"/>
      <c t="s" s="14" r="W29">
        <v>557</v>
      </c>
      <c s="14" r="X29"/>
      <c s="14" r="Y29"/>
      <c s="14" r="Z29"/>
      <c t="s" s="14" r="AA29">
        <v>650</v>
      </c>
      <c s="14" r="AB29"/>
    </row>
    <row r="30">
      <c t="s" s="14" r="A30">
        <v>617</v>
      </c>
      <c t="s" s="14" r="B30">
        <v>651</v>
      </c>
      <c t="s" s="14" r="C30">
        <v>139</v>
      </c>
      <c t="s" s="14" r="D30">
        <v>546</v>
      </c>
      <c t="s" s="14" r="E30">
        <v>278</v>
      </c>
      <c t="s" s="14" r="F30">
        <v>652</v>
      </c>
      <c t="b" s="14" r="G30">
        <v>1</v>
      </c>
      <c t="b" s="14" r="H30">
        <v>1</v>
      </c>
      <c t="s" s="14" r="I30">
        <v>653</v>
      </c>
      <c t="s" s="14" r="J30">
        <v>654</v>
      </c>
      <c t="s" s="14" r="K30">
        <v>550</v>
      </c>
      <c t="s" s="14" r="L30">
        <v>151</v>
      </c>
      <c t="s" s="14" r="M30">
        <v>257</v>
      </c>
      <c s="14" r="N30"/>
      <c t="s" s="14" r="O30">
        <v>561</v>
      </c>
      <c t="s" s="14" r="P30">
        <v>552</v>
      </c>
      <c t="s" s="14" r="Q30">
        <v>553</v>
      </c>
      <c t="s" s="14" r="R30">
        <v>554</v>
      </c>
      <c t="s" s="14" r="S30">
        <v>555</v>
      </c>
      <c t="s" s="14" r="T30">
        <v>556</v>
      </c>
      <c s="14" r="U30"/>
      <c s="14" r="V30"/>
      <c t="s" s="14" r="W30">
        <v>557</v>
      </c>
      <c s="14" r="X30"/>
      <c s="14" r="Y30"/>
      <c s="14" r="Z30"/>
      <c t="s" s="14" r="AA30">
        <v>655</v>
      </c>
      <c s="14" r="AB30"/>
    </row>
    <row r="31">
      <c t="s" s="14" r="A31">
        <v>617</v>
      </c>
      <c t="s" s="14" r="B31">
        <v>656</v>
      </c>
      <c t="s" s="14" r="C31">
        <v>139</v>
      </c>
      <c t="s" s="14" r="D31">
        <v>546</v>
      </c>
      <c t="s" s="14" r="E31">
        <v>278</v>
      </c>
      <c t="s" s="14" r="F31">
        <v>657</v>
      </c>
      <c t="b" s="14" r="G31">
        <v>1</v>
      </c>
      <c t="b" s="14" r="H31">
        <v>1</v>
      </c>
      <c t="s" s="14" r="I31">
        <v>658</v>
      </c>
      <c t="s" s="14" r="J31">
        <v>659</v>
      </c>
      <c t="s" s="14" r="K31">
        <v>550</v>
      </c>
      <c t="s" s="14" r="L31">
        <v>151</v>
      </c>
      <c t="s" s="14" r="M31">
        <v>257</v>
      </c>
      <c s="14" r="N31"/>
      <c t="s" s="14" r="O31">
        <v>561</v>
      </c>
      <c t="s" s="14" r="P31">
        <v>552</v>
      </c>
      <c t="s" s="14" r="Q31">
        <v>553</v>
      </c>
      <c t="s" s="14" r="R31">
        <v>554</v>
      </c>
      <c t="s" s="14" r="S31">
        <v>555</v>
      </c>
      <c t="s" s="14" r="T31">
        <v>556</v>
      </c>
      <c s="14" r="U31"/>
      <c s="14" r="V31"/>
      <c t="s" s="14" r="W31">
        <v>557</v>
      </c>
      <c s="14" r="X31"/>
      <c s="14" r="Y31"/>
      <c s="14" r="Z31"/>
      <c t="s" s="14" r="AA31">
        <v>660</v>
      </c>
      <c s="14" r="AB31"/>
    </row>
    <row r="32">
      <c t="s" s="14" r="A32">
        <v>617</v>
      </c>
      <c t="s" s="14" r="B32">
        <v>661</v>
      </c>
      <c t="s" s="14" r="C32">
        <v>139</v>
      </c>
      <c t="s" s="14" r="D32">
        <v>546</v>
      </c>
      <c t="s" s="14" r="E32">
        <v>278</v>
      </c>
      <c t="s" s="14" r="F32">
        <v>624</v>
      </c>
      <c t="b" s="14" r="G32">
        <v>1</v>
      </c>
      <c t="b" s="14" r="H32">
        <v>1</v>
      </c>
      <c t="s" s="14" r="I32">
        <v>662</v>
      </c>
      <c t="s" s="14" r="J32">
        <v>663</v>
      </c>
      <c t="s" s="14" r="K32">
        <v>550</v>
      </c>
      <c t="s" s="14" r="L32">
        <v>151</v>
      </c>
      <c t="s" s="14" r="M32">
        <v>257</v>
      </c>
      <c s="14" r="N32"/>
      <c t="s" s="14" r="O32">
        <v>551</v>
      </c>
      <c t="s" s="14" r="P32">
        <v>552</v>
      </c>
      <c t="s" s="14" r="Q32">
        <v>553</v>
      </c>
      <c t="s" s="14" r="R32">
        <v>554</v>
      </c>
      <c t="s" s="14" r="S32">
        <v>555</v>
      </c>
      <c t="s" s="14" r="T32">
        <v>556</v>
      </c>
      <c s="14" r="U32"/>
      <c s="14" r="V32"/>
      <c t="s" s="14" r="W32">
        <v>557</v>
      </c>
      <c s="14" r="X32"/>
      <c s="14" r="Y32"/>
      <c s="14" r="Z32"/>
      <c t="s" s="14" r="AA32">
        <v>558</v>
      </c>
      <c s="14" r="AB32"/>
    </row>
    <row r="33">
      <c t="s" s="14" r="A33">
        <v>380</v>
      </c>
      <c t="s" s="14" r="B33">
        <v>664</v>
      </c>
      <c t="s" s="14" r="C33">
        <v>139</v>
      </c>
      <c t="s" s="14" r="D33">
        <v>546</v>
      </c>
      <c t="s" s="14" r="E33">
        <v>278</v>
      </c>
      <c t="s" s="14" r="F33">
        <v>624</v>
      </c>
      <c t="b" s="14" r="G33">
        <v>1</v>
      </c>
      <c t="b" s="14" r="H33">
        <v>1</v>
      </c>
      <c t="s" s="14" r="I33">
        <v>665</v>
      </c>
      <c t="s" s="14" r="J33">
        <v>666</v>
      </c>
      <c t="s" s="14" r="K33">
        <v>550</v>
      </c>
      <c t="s" s="14" r="L33">
        <v>151</v>
      </c>
      <c t="s" s="14" r="M33">
        <v>257</v>
      </c>
      <c s="14" r="N33"/>
      <c t="s" s="14" r="O33">
        <v>551</v>
      </c>
      <c t="s" s="14" r="P33">
        <v>552</v>
      </c>
      <c t="s" s="14" r="Q33">
        <v>553</v>
      </c>
      <c t="s" s="14" r="R33">
        <v>554</v>
      </c>
      <c t="s" s="14" r="S33">
        <v>555</v>
      </c>
      <c t="s" s="14" r="T33">
        <v>556</v>
      </c>
      <c s="14" r="U33"/>
      <c s="14" r="V33"/>
      <c t="s" s="14" r="W33">
        <v>557</v>
      </c>
      <c s="14" r="X33"/>
      <c s="14" r="Y33"/>
      <c s="14" r="Z33"/>
      <c t="s" s="14" r="AA33">
        <v>558</v>
      </c>
      <c s="14" r="AB33"/>
    </row>
    <row r="34">
      <c t="s" s="14" r="A34">
        <v>667</v>
      </c>
      <c t="s" s="14" r="B34">
        <v>668</v>
      </c>
      <c t="s" s="14" r="C34">
        <v>139</v>
      </c>
      <c t="s" s="14" r="D34">
        <v>546</v>
      </c>
      <c t="s" s="14" r="E34">
        <v>278</v>
      </c>
      <c t="s" s="14" r="F34">
        <v>624</v>
      </c>
      <c t="b" s="14" r="G34">
        <v>1</v>
      </c>
      <c t="b" s="14" r="H34">
        <v>1</v>
      </c>
      <c t="s" s="14" r="I34">
        <v>669</v>
      </c>
      <c t="s" s="14" r="J34">
        <v>670</v>
      </c>
      <c t="s" s="14" r="K34">
        <v>550</v>
      </c>
      <c t="s" s="14" r="L34">
        <v>151</v>
      </c>
      <c t="s" s="14" r="M34">
        <v>257</v>
      </c>
      <c s="14" r="N34"/>
      <c t="s" s="14" r="O34">
        <v>551</v>
      </c>
      <c t="s" s="14" r="P34">
        <v>552</v>
      </c>
      <c t="s" s="14" r="Q34">
        <v>553</v>
      </c>
      <c t="s" s="14" r="R34">
        <v>554</v>
      </c>
      <c t="s" s="14" r="S34">
        <v>555</v>
      </c>
      <c t="s" s="14" r="T34">
        <v>556</v>
      </c>
      <c s="14" r="U34"/>
      <c s="14" r="V34"/>
      <c t="s" s="14" r="W34">
        <v>557</v>
      </c>
      <c s="14" r="X34"/>
      <c s="14" r="Y34"/>
      <c s="14" r="Z34"/>
      <c t="s" s="14" r="AA34">
        <v>558</v>
      </c>
      <c s="14" r="AB34"/>
    </row>
    <row r="35">
      <c t="s" s="14" r="A35">
        <v>617</v>
      </c>
      <c t="s" s="14" r="B35">
        <v>671</v>
      </c>
      <c t="s" s="14" r="C35">
        <v>139</v>
      </c>
      <c t="s" s="14" r="D35">
        <v>546</v>
      </c>
      <c t="s" s="14" r="E35">
        <v>278</v>
      </c>
      <c t="s" s="14" r="F35">
        <v>624</v>
      </c>
      <c t="b" s="14" r="G35">
        <v>1</v>
      </c>
      <c t="b" s="14" r="H35">
        <v>1</v>
      </c>
      <c t="s" s="14" r="I35">
        <v>672</v>
      </c>
      <c t="s" s="14" r="J35">
        <v>673</v>
      </c>
      <c t="s" s="14" r="K35">
        <v>550</v>
      </c>
      <c t="s" s="14" r="L35">
        <v>151</v>
      </c>
      <c t="s" s="14" r="M35">
        <v>257</v>
      </c>
      <c s="14" r="N35"/>
      <c t="s" s="14" r="O35">
        <v>551</v>
      </c>
      <c t="s" s="14" r="P35">
        <v>552</v>
      </c>
      <c t="s" s="14" r="Q35">
        <v>553</v>
      </c>
      <c t="s" s="14" r="R35">
        <v>554</v>
      </c>
      <c t="s" s="14" r="S35">
        <v>555</v>
      </c>
      <c t="s" s="14" r="T35">
        <v>556</v>
      </c>
      <c s="14" r="U35"/>
      <c s="14" r="V35"/>
      <c t="s" s="14" r="W35">
        <v>557</v>
      </c>
      <c s="14" r="X35"/>
      <c s="14" r="Y35"/>
      <c s="14" r="Z35"/>
      <c t="s" s="14" r="AA35">
        <v>558</v>
      </c>
      <c s="14" r="AB35"/>
    </row>
    <row r="36">
      <c t="s" s="14" r="A36">
        <v>137</v>
      </c>
      <c t="s" s="14" r="B36">
        <v>674</v>
      </c>
      <c t="s" s="14" r="C36">
        <v>139</v>
      </c>
      <c t="s" s="14" r="D36">
        <v>546</v>
      </c>
      <c t="s" s="14" r="E36">
        <v>278</v>
      </c>
      <c t="s" s="14" r="F36">
        <v>675</v>
      </c>
      <c t="b" s="14" r="G36">
        <v>1</v>
      </c>
      <c t="b" s="14" r="H36">
        <v>1</v>
      </c>
      <c t="s" s="14" r="I36">
        <v>676</v>
      </c>
      <c t="s" s="14" r="J36">
        <v>677</v>
      </c>
      <c t="s" s="14" r="K36">
        <v>550</v>
      </c>
      <c t="s" s="14" r="L36">
        <v>144</v>
      </c>
      <c t="s" s="14" r="M36">
        <v>257</v>
      </c>
      <c s="14" r="N36"/>
      <c t="s" s="14" r="O36">
        <v>551</v>
      </c>
      <c t="s" s="14" r="P36">
        <v>552</v>
      </c>
      <c t="s" s="14" r="Q36">
        <v>553</v>
      </c>
      <c t="s" s="14" r="R36">
        <v>554</v>
      </c>
      <c t="s" s="14" r="S36">
        <v>555</v>
      </c>
      <c t="s" s="14" r="T36">
        <v>556</v>
      </c>
      <c s="14" r="U36"/>
      <c s="14" r="V36"/>
      <c t="s" s="14" r="W36">
        <v>557</v>
      </c>
      <c s="14" r="X36"/>
      <c s="14" r="Y36"/>
      <c s="14" r="Z36"/>
      <c t="s" s="14" r="AA36">
        <v>558</v>
      </c>
      <c s="14" r="AB36"/>
    </row>
    <row r="37">
      <c t="s" s="14" r="A37">
        <v>137</v>
      </c>
      <c t="s" s="14" r="B37">
        <v>310</v>
      </c>
      <c t="s" s="14" r="C37">
        <v>139</v>
      </c>
      <c t="s" s="14" r="D37">
        <v>546</v>
      </c>
      <c t="s" s="14" r="E37">
        <v>278</v>
      </c>
      <c t="s" s="14" r="F37">
        <v>678</v>
      </c>
      <c t="b" s="14" r="G37">
        <v>1</v>
      </c>
      <c t="b" s="14" r="H37">
        <v>1</v>
      </c>
      <c t="s" s="14" r="I37">
        <v>679</v>
      </c>
      <c t="s" s="14" r="J37">
        <v>680</v>
      </c>
      <c t="s" s="14" r="K37">
        <v>550</v>
      </c>
      <c t="s" s="14" r="L37">
        <v>144</v>
      </c>
      <c t="s" s="14" r="M37">
        <v>257</v>
      </c>
      <c s="14" r="N37"/>
      <c t="s" s="14" r="O37">
        <v>561</v>
      </c>
      <c t="s" s="14" r="P37">
        <v>552</v>
      </c>
      <c t="s" s="14" r="Q37">
        <v>553</v>
      </c>
      <c t="s" s="14" r="R37">
        <v>554</v>
      </c>
      <c t="s" s="14" r="S37">
        <v>555</v>
      </c>
      <c t="s" s="14" r="T37">
        <v>556</v>
      </c>
      <c s="14" r="U37"/>
      <c s="14" r="V37"/>
      <c t="s" s="14" r="W37">
        <v>557</v>
      </c>
      <c s="14" r="X37"/>
      <c s="14" r="Y37"/>
      <c s="14" r="Z37"/>
      <c t="s" s="14" r="AA37">
        <v>562</v>
      </c>
      <c s="14" r="AB37"/>
    </row>
    <row r="38">
      <c t="s" s="14" r="A38">
        <v>64</v>
      </c>
      <c t="s" s="14" r="B38">
        <v>681</v>
      </c>
      <c t="s" s="14" r="C38">
        <v>139</v>
      </c>
      <c t="s" s="14" r="D38">
        <v>546</v>
      </c>
      <c t="s" s="14" r="E38">
        <v>682</v>
      </c>
      <c t="s" s="14" r="F38">
        <v>547</v>
      </c>
      <c t="b" s="14" r="G38">
        <v>1</v>
      </c>
      <c t="b" s="14" r="H38">
        <v>1</v>
      </c>
      <c t="s" s="14" r="I38">
        <v>683</v>
      </c>
      <c t="s" s="14" r="J38">
        <v>549</v>
      </c>
      <c t="s" s="14" r="K38">
        <v>550</v>
      </c>
      <c t="s" s="14" r="L38">
        <v>138</v>
      </c>
      <c t="s" s="14" r="M38">
        <v>257</v>
      </c>
      <c s="14" r="N38"/>
      <c t="s" s="14" r="O38">
        <v>551</v>
      </c>
      <c t="s" s="14" r="P38">
        <v>552</v>
      </c>
      <c t="s" s="14" r="Q38">
        <v>553</v>
      </c>
      <c t="s" s="14" r="R38">
        <v>554</v>
      </c>
      <c t="s" s="14" r="S38">
        <v>555</v>
      </c>
      <c t="s" s="14" r="T38">
        <v>556</v>
      </c>
      <c s="14" r="U38"/>
      <c s="14" r="V38"/>
      <c t="s" s="14" r="W38">
        <v>557</v>
      </c>
      <c s="14" r="X38"/>
      <c s="14" r="Y38"/>
      <c s="14" r="Z38"/>
      <c t="s" s="14" r="AA38">
        <v>558</v>
      </c>
      <c s="14" r="AB38"/>
    </row>
    <row r="39">
      <c t="s" s="14" r="A39">
        <v>64</v>
      </c>
      <c t="s" s="14" r="B39">
        <v>684</v>
      </c>
      <c t="s" s="14" r="C39">
        <v>139</v>
      </c>
      <c t="s" s="14" r="D39">
        <v>546</v>
      </c>
      <c t="s" s="14" r="E39">
        <v>682</v>
      </c>
      <c t="s" s="14" r="F39">
        <v>570</v>
      </c>
      <c t="b" s="14" r="G39">
        <v>1</v>
      </c>
      <c t="b" s="14" r="H39">
        <v>0</v>
      </c>
      <c t="s" s="14" r="I39">
        <v>685</v>
      </c>
      <c t="s" s="14" r="J39">
        <v>572</v>
      </c>
      <c t="s" s="14" r="K39">
        <v>550</v>
      </c>
      <c t="s" s="14" r="L39">
        <v>138</v>
      </c>
      <c t="s" s="14" r="M39">
        <v>257</v>
      </c>
      <c s="14" r="N39"/>
      <c t="s" s="14" r="O39">
        <v>573</v>
      </c>
      <c t="s" s="14" r="P39">
        <v>574</v>
      </c>
      <c t="s" s="14" r="Q39">
        <v>553</v>
      </c>
      <c t="s" s="14" r="R39">
        <v>554</v>
      </c>
      <c t="s" s="14" r="S39">
        <v>555</v>
      </c>
      <c t="s" s="14" r="T39">
        <v>556</v>
      </c>
      <c s="14" r="U39"/>
      <c s="14" r="V39"/>
      <c t="s" s="14" r="W39">
        <v>557</v>
      </c>
      <c s="14" r="X39"/>
      <c s="14" r="Y39"/>
      <c s="14" r="Z39"/>
      <c t="s" s="14" r="AA39">
        <v>562</v>
      </c>
      <c s="14" r="AB39"/>
    </row>
    <row r="40">
      <c t="s" s="14" r="A40">
        <v>137</v>
      </c>
      <c t="s" s="14" r="B40">
        <v>314</v>
      </c>
      <c t="s" s="14" r="C40">
        <v>139</v>
      </c>
      <c t="s" s="14" r="D40">
        <v>546</v>
      </c>
      <c t="s" s="14" r="E40">
        <v>278</v>
      </c>
      <c t="s" s="14" r="F40">
        <v>423</v>
      </c>
      <c t="b" s="14" r="G40">
        <v>1</v>
      </c>
      <c t="b" s="14" r="H40">
        <v>1</v>
      </c>
      <c t="s" s="14" r="I40">
        <v>686</v>
      </c>
      <c t="s" s="14" r="J40">
        <v>687</v>
      </c>
      <c t="s" s="14" r="K40">
        <v>550</v>
      </c>
      <c t="s" s="14" r="L40">
        <v>144</v>
      </c>
      <c t="s" s="14" r="M40">
        <v>257</v>
      </c>
      <c s="14" r="N40"/>
      <c t="s" s="14" r="O40">
        <v>565</v>
      </c>
      <c t="s" s="14" r="P40">
        <v>552</v>
      </c>
      <c t="s" s="14" r="Q40">
        <v>553</v>
      </c>
      <c t="s" s="14" r="R40">
        <v>554</v>
      </c>
      <c t="s" s="14" r="S40">
        <v>555</v>
      </c>
      <c t="s" s="14" r="T40">
        <v>556</v>
      </c>
      <c s="14" r="U40"/>
      <c s="14" r="V40"/>
      <c t="s" s="14" r="W40">
        <v>557</v>
      </c>
      <c s="14" r="X40"/>
      <c s="14" r="Y40"/>
      <c s="14" r="Z40"/>
      <c t="s" s="14" r="AA40">
        <v>562</v>
      </c>
      <c s="14" r="AB40"/>
    </row>
    <row r="41">
      <c t="s" s="14" r="A41">
        <v>137</v>
      </c>
      <c t="s" s="14" r="B41">
        <v>318</v>
      </c>
      <c t="s" s="14" r="C41">
        <v>139</v>
      </c>
      <c t="s" s="14" r="D41">
        <v>546</v>
      </c>
      <c t="s" s="14" r="E41">
        <v>278</v>
      </c>
      <c t="s" s="14" r="F41">
        <v>429</v>
      </c>
      <c t="b" s="14" r="G41">
        <v>1</v>
      </c>
      <c t="b" s="14" r="H41">
        <v>1</v>
      </c>
      <c t="s" s="14" r="I41">
        <v>688</v>
      </c>
      <c t="s" s="14" r="J41">
        <v>689</v>
      </c>
      <c t="s" s="14" r="K41">
        <v>550</v>
      </c>
      <c t="s" s="14" r="L41">
        <v>144</v>
      </c>
      <c t="s" s="14" r="M41">
        <v>257</v>
      </c>
      <c s="14" r="N41"/>
      <c t="s" s="14" r="O41">
        <v>565</v>
      </c>
      <c t="s" s="14" r="P41">
        <v>552</v>
      </c>
      <c t="s" s="14" r="Q41">
        <v>553</v>
      </c>
      <c t="s" s="14" r="R41">
        <v>554</v>
      </c>
      <c t="s" s="14" r="S41">
        <v>555</v>
      </c>
      <c t="s" s="14" r="T41">
        <v>556</v>
      </c>
      <c s="14" r="U41"/>
      <c s="14" r="V41"/>
      <c t="s" s="14" r="W41">
        <v>557</v>
      </c>
      <c s="14" r="X41"/>
      <c s="14" r="Y41"/>
      <c s="14" r="Z41"/>
      <c t="s" s="14" r="AA41">
        <v>562</v>
      </c>
      <c s="14" r="AB41"/>
    </row>
    <row r="42">
      <c t="s" s="14" r="A42">
        <v>137</v>
      </c>
      <c t="s" s="14" r="B42">
        <v>322</v>
      </c>
      <c t="s" s="14" r="C42">
        <v>139</v>
      </c>
      <c t="s" s="14" r="D42">
        <v>546</v>
      </c>
      <c t="s" s="14" r="E42">
        <v>278</v>
      </c>
      <c t="s" s="14" r="F42">
        <v>435</v>
      </c>
      <c t="b" s="14" r="G42">
        <v>1</v>
      </c>
      <c t="b" s="14" r="H42">
        <v>1</v>
      </c>
      <c t="s" s="14" r="I42">
        <v>690</v>
      </c>
      <c t="s" s="14" r="J42">
        <v>691</v>
      </c>
      <c t="s" s="14" r="K42">
        <v>550</v>
      </c>
      <c t="s" s="14" r="L42">
        <v>144</v>
      </c>
      <c t="s" s="14" r="M42">
        <v>257</v>
      </c>
      <c s="14" r="N42"/>
      <c t="s" s="14" r="O42">
        <v>565</v>
      </c>
      <c t="s" s="14" r="P42">
        <v>552</v>
      </c>
      <c t="s" s="14" r="Q42">
        <v>553</v>
      </c>
      <c t="s" s="14" r="R42">
        <v>554</v>
      </c>
      <c t="s" s="14" r="S42">
        <v>555</v>
      </c>
      <c t="s" s="14" r="T42">
        <v>556</v>
      </c>
      <c s="14" r="U42"/>
      <c s="14" r="V42"/>
      <c t="s" s="14" r="W42">
        <v>557</v>
      </c>
      <c s="14" r="X42"/>
      <c s="14" r="Y42"/>
      <c s="14" r="Z42"/>
      <c t="s" s="14" r="AA42">
        <v>562</v>
      </c>
      <c s="14" r="AB42"/>
    </row>
    <row r="43">
      <c t="s" s="14" r="A43">
        <v>137</v>
      </c>
      <c t="s" s="14" r="B43">
        <v>692</v>
      </c>
      <c t="s" s="14" r="C43">
        <v>139</v>
      </c>
      <c t="s" s="14" r="D43">
        <v>546</v>
      </c>
      <c t="s" s="14" r="E43">
        <v>278</v>
      </c>
      <c t="s" s="14" r="F43">
        <v>570</v>
      </c>
      <c t="b" s="14" r="G43">
        <v>1</v>
      </c>
      <c t="b" s="14" r="H43">
        <v>1</v>
      </c>
      <c t="s" s="14" r="I43">
        <v>693</v>
      </c>
      <c t="s" s="14" r="J43">
        <v>694</v>
      </c>
      <c t="s" s="14" r="K43">
        <v>550</v>
      </c>
      <c t="s" s="14" r="L43">
        <v>144</v>
      </c>
      <c t="s" s="14" r="M43">
        <v>257</v>
      </c>
      <c s="14" r="N43"/>
      <c t="s" s="14" r="O43">
        <v>573</v>
      </c>
      <c t="s" s="14" r="P43">
        <v>574</v>
      </c>
      <c t="s" s="14" r="Q43">
        <v>553</v>
      </c>
      <c t="s" s="14" r="R43">
        <v>554</v>
      </c>
      <c t="s" s="14" r="S43">
        <v>555</v>
      </c>
      <c t="s" s="14" r="T43">
        <v>556</v>
      </c>
      <c s="14" r="U43"/>
      <c s="14" r="V43"/>
      <c t="s" s="14" r="W43">
        <v>557</v>
      </c>
      <c s="14" r="X43"/>
      <c s="14" r="Y43"/>
      <c s="14" r="Z43"/>
      <c t="s" s="14" r="AA43">
        <v>562</v>
      </c>
      <c s="14" r="AB43"/>
    </row>
    <row r="44">
      <c t="s" s="14" r="A44">
        <v>137</v>
      </c>
      <c t="s" s="14" r="B44">
        <v>695</v>
      </c>
      <c t="s" s="14" r="C44">
        <v>139</v>
      </c>
      <c t="s" s="14" r="D44">
        <v>546</v>
      </c>
      <c t="s" s="14" r="E44">
        <v>278</v>
      </c>
      <c t="s" s="14" r="F44">
        <v>575</v>
      </c>
      <c t="b" s="14" r="G44">
        <v>1</v>
      </c>
      <c t="b" s="14" r="H44">
        <v>1</v>
      </c>
      <c t="s" s="14" r="I44">
        <v>696</v>
      </c>
      <c t="s" s="14" r="J44">
        <v>697</v>
      </c>
      <c t="s" s="14" r="K44">
        <v>550</v>
      </c>
      <c t="s" s="14" r="L44">
        <v>144</v>
      </c>
      <c t="s" s="14" r="M44">
        <v>257</v>
      </c>
      <c s="14" r="N44"/>
      <c t="s" s="14" r="O44">
        <v>573</v>
      </c>
      <c t="s" s="14" r="P44">
        <v>574</v>
      </c>
      <c t="s" s="14" r="Q44">
        <v>553</v>
      </c>
      <c t="s" s="14" r="R44">
        <v>554</v>
      </c>
      <c t="s" s="14" r="S44">
        <v>555</v>
      </c>
      <c t="s" s="14" r="T44">
        <v>556</v>
      </c>
      <c s="14" r="U44"/>
      <c s="14" r="V44"/>
      <c t="s" s="14" r="W44">
        <v>557</v>
      </c>
      <c s="14" r="X44"/>
      <c s="14" r="Y44"/>
      <c s="14" r="Z44"/>
      <c t="s" s="14" r="AA44">
        <v>562</v>
      </c>
      <c s="14" r="AB44"/>
    </row>
    <row r="45">
      <c t="s" s="14" r="A45">
        <v>137</v>
      </c>
      <c t="s" s="14" r="B45">
        <v>698</v>
      </c>
      <c t="s" s="14" r="C45">
        <v>139</v>
      </c>
      <c t="s" s="14" r="D45">
        <v>546</v>
      </c>
      <c t="s" s="14" r="E45">
        <v>278</v>
      </c>
      <c t="s" s="14" r="F45">
        <v>578</v>
      </c>
      <c t="b" s="14" r="G45">
        <v>1</v>
      </c>
      <c t="b" s="14" r="H45">
        <v>1</v>
      </c>
      <c t="s" s="14" r="I45">
        <v>699</v>
      </c>
      <c t="s" s="14" r="J45">
        <v>700</v>
      </c>
      <c t="s" s="14" r="K45">
        <v>550</v>
      </c>
      <c t="s" s="14" r="L45">
        <v>144</v>
      </c>
      <c t="s" s="14" r="M45">
        <v>257</v>
      </c>
      <c s="14" r="N45"/>
      <c t="s" s="14" r="O45">
        <v>573</v>
      </c>
      <c t="s" s="14" r="P45">
        <v>574</v>
      </c>
      <c t="s" s="14" r="Q45">
        <v>553</v>
      </c>
      <c t="s" s="14" r="R45">
        <v>554</v>
      </c>
      <c t="s" s="14" r="S45">
        <v>555</v>
      </c>
      <c t="s" s="14" r="T45">
        <v>556</v>
      </c>
      <c s="14" r="U45"/>
      <c s="14" r="V45"/>
      <c t="s" s="14" r="W45">
        <v>557</v>
      </c>
      <c s="14" r="X45"/>
      <c s="14" r="Y45"/>
      <c s="14" r="Z45"/>
      <c t="s" s="14" r="AA45">
        <v>562</v>
      </c>
      <c s="14" r="AB45"/>
    </row>
    <row r="46">
      <c t="s" s="14" r="A46">
        <v>137</v>
      </c>
      <c t="s" s="14" r="B46">
        <v>701</v>
      </c>
      <c t="s" s="14" r="C46">
        <v>139</v>
      </c>
      <c t="s" s="14" r="D46">
        <v>581</v>
      </c>
      <c t="s" s="14" r="E46">
        <v>278</v>
      </c>
      <c t="s" s="14" r="F46">
        <v>582</v>
      </c>
      <c t="b" s="14" r="G46">
        <v>1</v>
      </c>
      <c t="b" s="14" r="H46">
        <v>1</v>
      </c>
      <c t="s" s="14" r="I46">
        <v>702</v>
      </c>
      <c t="s" s="14" r="J46">
        <v>703</v>
      </c>
      <c t="s" s="14" r="K46">
        <v>550</v>
      </c>
      <c t="s" s="14" r="L46">
        <v>144</v>
      </c>
      <c t="s" s="14" r="M46">
        <v>257</v>
      </c>
      <c s="14" r="N46"/>
      <c t="s" s="14" r="O46">
        <v>585</v>
      </c>
      <c t="s" s="14" r="P46">
        <v>574</v>
      </c>
      <c t="s" s="14" r="Q46">
        <v>553</v>
      </c>
      <c t="s" s="14" r="R46">
        <v>554</v>
      </c>
      <c t="s" s="14" r="S46">
        <v>555</v>
      </c>
      <c t="s" s="14" r="T46">
        <v>556</v>
      </c>
      <c s="14" r="U46"/>
      <c s="14" r="V46"/>
      <c t="s" s="14" r="W46">
        <v>557</v>
      </c>
      <c s="14" r="X46"/>
      <c s="14" r="Y46"/>
      <c s="14" r="Z46"/>
      <c t="s" s="14" r="AA46">
        <v>562</v>
      </c>
      <c s="14" r="AB46"/>
    </row>
    <row r="47">
      <c t="s" s="14" r="A47">
        <v>137</v>
      </c>
      <c t="s" s="14" r="B47">
        <v>704</v>
      </c>
      <c t="s" s="14" r="C47">
        <v>139</v>
      </c>
      <c t="s" s="14" r="D47">
        <v>586</v>
      </c>
      <c t="s" s="14" r="E47">
        <v>278</v>
      </c>
      <c t="s" s="14" r="F47">
        <v>587</v>
      </c>
      <c t="b" s="14" r="G47">
        <v>1</v>
      </c>
      <c t="b" s="14" r="H47">
        <v>1</v>
      </c>
      <c t="s" s="14" r="I47">
        <v>705</v>
      </c>
      <c t="s" s="14" r="J47">
        <v>706</v>
      </c>
      <c t="s" s="14" r="K47">
        <v>550</v>
      </c>
      <c t="s" s="14" r="L47">
        <v>144</v>
      </c>
      <c t="s" s="14" r="M47">
        <v>257</v>
      </c>
      <c s="14" r="N47"/>
      <c t="s" s="14" r="O47">
        <v>585</v>
      </c>
      <c t="s" s="14" r="P47">
        <v>574</v>
      </c>
      <c t="s" s="14" r="Q47">
        <v>553</v>
      </c>
      <c t="s" s="14" r="R47">
        <v>554</v>
      </c>
      <c t="s" s="14" r="S47">
        <v>555</v>
      </c>
      <c t="s" s="14" r="T47">
        <v>556</v>
      </c>
      <c s="14" r="U47"/>
      <c s="14" r="V47"/>
      <c t="s" s="14" r="W47">
        <v>557</v>
      </c>
      <c s="14" r="X47"/>
      <c s="14" r="Y47"/>
      <c s="14" r="Z47"/>
      <c t="s" s="14" r="AA47">
        <v>562</v>
      </c>
      <c s="14" r="AB47"/>
    </row>
    <row r="48">
      <c t="s" s="14" r="A48">
        <v>67</v>
      </c>
      <c t="s" s="14" r="B48">
        <v>707</v>
      </c>
      <c t="s" s="14" r="C48">
        <v>139</v>
      </c>
      <c t="s" s="14" r="D48">
        <v>546</v>
      </c>
      <c t="s" s="14" r="E48">
        <v>278</v>
      </c>
      <c t="s" s="14" r="F48">
        <v>547</v>
      </c>
      <c t="b" s="14" r="G48">
        <v>1</v>
      </c>
      <c t="b" s="14" r="H48">
        <v>1</v>
      </c>
      <c t="s" s="14" r="I48">
        <v>708</v>
      </c>
      <c t="s" s="14" r="J48">
        <v>709</v>
      </c>
      <c t="s" s="14" r="K48">
        <v>550</v>
      </c>
      <c t="s" s="14" r="L48">
        <v>143</v>
      </c>
      <c t="s" s="14" r="M48">
        <v>257</v>
      </c>
      <c s="14" r="N48"/>
      <c t="s" s="14" r="O48">
        <v>551</v>
      </c>
      <c t="s" s="14" r="P48">
        <v>552</v>
      </c>
      <c t="s" s="14" r="Q48">
        <v>553</v>
      </c>
      <c t="s" s="14" r="R48">
        <v>554</v>
      </c>
      <c t="s" s="14" r="S48">
        <v>555</v>
      </c>
      <c t="s" s="14" r="T48">
        <v>556</v>
      </c>
      <c s="14" r="U48"/>
      <c s="14" r="V48"/>
      <c t="s" s="14" r="W48">
        <v>557</v>
      </c>
      <c s="14" r="X48"/>
      <c s="14" r="Y48"/>
      <c s="14" r="Z48"/>
      <c t="s" s="14" r="AA48">
        <v>558</v>
      </c>
      <c s="14" r="AB48"/>
    </row>
    <row r="49">
      <c t="s" s="14" r="A49">
        <v>67</v>
      </c>
      <c t="s" s="14" r="B49">
        <v>332</v>
      </c>
      <c t="s" s="14" r="C49">
        <v>139</v>
      </c>
      <c t="s" s="14" r="D49">
        <v>546</v>
      </c>
      <c t="s" s="14" r="E49">
        <v>278</v>
      </c>
      <c t="s" s="14" r="F49">
        <v>418</v>
      </c>
      <c t="b" s="14" r="G49">
        <v>1</v>
      </c>
      <c t="b" s="14" r="H49">
        <v>1</v>
      </c>
      <c t="s" s="14" r="I49">
        <v>710</v>
      </c>
      <c t="s" s="14" r="J49">
        <v>711</v>
      </c>
      <c t="s" s="14" r="K49">
        <v>550</v>
      </c>
      <c t="s" s="14" r="L49">
        <v>143</v>
      </c>
      <c t="s" s="14" r="M49">
        <v>257</v>
      </c>
      <c s="14" r="N49"/>
      <c t="s" s="14" r="O49">
        <v>561</v>
      </c>
      <c t="s" s="14" r="P49">
        <v>552</v>
      </c>
      <c t="s" s="14" r="Q49">
        <v>553</v>
      </c>
      <c t="s" s="14" r="R49">
        <v>554</v>
      </c>
      <c t="s" s="14" r="S49">
        <v>555</v>
      </c>
      <c t="s" s="14" r="T49">
        <v>556</v>
      </c>
      <c s="14" r="U49"/>
      <c s="14" r="V49"/>
      <c t="s" s="14" r="W49">
        <v>557</v>
      </c>
      <c s="14" r="X49"/>
      <c s="14" r="Y49"/>
      <c s="14" r="Z49"/>
      <c t="s" s="14" r="AA49">
        <v>562</v>
      </c>
      <c s="14" r="AB49"/>
    </row>
    <row r="50">
      <c t="s" s="14" r="A50">
        <v>67</v>
      </c>
      <c t="s" s="14" r="B50">
        <v>69</v>
      </c>
      <c t="s" s="14" r="C50">
        <v>139</v>
      </c>
      <c t="s" s="14" r="D50">
        <v>546</v>
      </c>
      <c t="s" s="14" r="E50">
        <v>278</v>
      </c>
      <c t="s" s="14" r="F50">
        <v>423</v>
      </c>
      <c t="b" s="14" r="G50">
        <v>1</v>
      </c>
      <c t="b" s="14" r="H50">
        <v>1</v>
      </c>
      <c t="s" s="14" r="I50">
        <v>712</v>
      </c>
      <c t="s" s="14" r="J50">
        <v>713</v>
      </c>
      <c t="s" s="14" r="K50">
        <v>550</v>
      </c>
      <c t="s" s="14" r="L50">
        <v>143</v>
      </c>
      <c t="s" s="14" r="M50">
        <v>257</v>
      </c>
      <c s="14" r="N50"/>
      <c t="s" s="14" r="O50">
        <v>565</v>
      </c>
      <c t="s" s="14" r="P50">
        <v>552</v>
      </c>
      <c t="s" s="14" r="Q50">
        <v>553</v>
      </c>
      <c t="s" s="14" r="R50">
        <v>554</v>
      </c>
      <c t="s" s="14" r="S50">
        <v>555</v>
      </c>
      <c t="s" s="14" r="T50">
        <v>556</v>
      </c>
      <c s="14" r="U50"/>
      <c s="14" r="V50"/>
      <c t="s" s="14" r="W50">
        <v>557</v>
      </c>
      <c s="14" r="X50"/>
      <c s="14" r="Y50"/>
      <c s="14" r="Z50"/>
      <c t="s" s="14" r="AA50">
        <v>562</v>
      </c>
      <c s="14" r="AB50"/>
    </row>
    <row r="51">
      <c t="s" s="14" r="A51">
        <v>67</v>
      </c>
      <c t="s" s="14" r="B51">
        <v>71</v>
      </c>
      <c t="s" s="14" r="C51">
        <v>139</v>
      </c>
      <c t="s" s="14" r="D51">
        <v>546</v>
      </c>
      <c t="s" s="14" r="E51">
        <v>278</v>
      </c>
      <c t="s" s="14" r="F51">
        <v>429</v>
      </c>
      <c t="b" s="14" r="G51">
        <v>1</v>
      </c>
      <c t="b" s="14" r="H51">
        <v>1</v>
      </c>
      <c t="s" s="14" r="I51">
        <v>714</v>
      </c>
      <c t="s" s="14" r="J51">
        <v>715</v>
      </c>
      <c t="s" s="14" r="K51">
        <v>550</v>
      </c>
      <c t="s" s="14" r="L51">
        <v>143</v>
      </c>
      <c t="s" s="14" r="M51">
        <v>257</v>
      </c>
      <c s="14" r="N51"/>
      <c t="s" s="14" r="O51">
        <v>565</v>
      </c>
      <c t="s" s="14" r="P51">
        <v>552</v>
      </c>
      <c t="s" s="14" r="Q51">
        <v>553</v>
      </c>
      <c t="s" s="14" r="R51">
        <v>554</v>
      </c>
      <c t="s" s="14" r="S51">
        <v>555</v>
      </c>
      <c t="s" s="14" r="T51">
        <v>556</v>
      </c>
      <c s="14" r="U51"/>
      <c s="14" r="V51"/>
      <c t="s" s="14" r="W51">
        <v>557</v>
      </c>
      <c s="14" r="X51"/>
      <c s="14" r="Y51"/>
      <c s="14" r="Z51"/>
      <c t="s" s="14" r="AA51">
        <v>562</v>
      </c>
      <c s="14" r="AB51"/>
    </row>
    <row r="52">
      <c t="s" s="14" r="A52">
        <v>67</v>
      </c>
      <c t="s" s="14" r="B52">
        <v>73</v>
      </c>
      <c t="s" s="14" r="C52">
        <v>139</v>
      </c>
      <c t="s" s="14" r="D52">
        <v>546</v>
      </c>
      <c t="s" s="14" r="E52">
        <v>278</v>
      </c>
      <c t="s" s="14" r="F52">
        <v>435</v>
      </c>
      <c t="b" s="14" r="G52">
        <v>1</v>
      </c>
      <c t="b" s="14" r="H52">
        <v>1</v>
      </c>
      <c t="s" s="14" r="I52">
        <v>716</v>
      </c>
      <c t="s" s="14" r="J52">
        <v>717</v>
      </c>
      <c t="s" s="14" r="K52">
        <v>550</v>
      </c>
      <c t="s" s="14" r="L52">
        <v>143</v>
      </c>
      <c t="s" s="14" r="M52">
        <v>257</v>
      </c>
      <c s="14" r="N52"/>
      <c t="s" s="14" r="O52">
        <v>565</v>
      </c>
      <c t="s" s="14" r="P52">
        <v>552</v>
      </c>
      <c t="s" s="14" r="Q52">
        <v>553</v>
      </c>
      <c t="s" s="14" r="R52">
        <v>554</v>
      </c>
      <c t="s" s="14" r="S52">
        <v>555</v>
      </c>
      <c t="s" s="14" r="T52">
        <v>556</v>
      </c>
      <c s="14" r="U52"/>
      <c s="14" r="V52"/>
      <c t="s" s="14" r="W52">
        <v>557</v>
      </c>
      <c s="14" r="X52"/>
      <c s="14" r="Y52"/>
      <c s="14" r="Z52"/>
      <c t="s" s="14" r="AA52">
        <v>562</v>
      </c>
      <c s="14" r="AB52"/>
    </row>
    <row r="53">
      <c t="s" s="14" r="A53">
        <v>67</v>
      </c>
      <c t="s" s="14" r="B53">
        <v>75</v>
      </c>
      <c t="s" s="14" r="C53">
        <v>139</v>
      </c>
      <c t="s" s="14" r="D53">
        <v>546</v>
      </c>
      <c t="s" s="14" r="E53">
        <v>278</v>
      </c>
      <c t="s" s="14" r="F53">
        <v>570</v>
      </c>
      <c t="b" s="14" r="G53">
        <v>1</v>
      </c>
      <c t="b" s="14" r="H53">
        <v>1</v>
      </c>
      <c t="s" s="14" r="I53">
        <v>718</v>
      </c>
      <c t="s" s="14" r="J53">
        <v>719</v>
      </c>
      <c t="s" s="14" r="K53">
        <v>550</v>
      </c>
      <c t="s" s="14" r="L53">
        <v>143</v>
      </c>
      <c t="s" s="14" r="M53">
        <v>257</v>
      </c>
      <c s="14" r="N53"/>
      <c t="s" s="14" r="O53">
        <v>573</v>
      </c>
      <c t="s" s="14" r="P53">
        <v>574</v>
      </c>
      <c t="s" s="14" r="Q53">
        <v>553</v>
      </c>
      <c t="s" s="14" r="R53">
        <v>554</v>
      </c>
      <c t="s" s="14" r="S53">
        <v>555</v>
      </c>
      <c t="s" s="14" r="T53">
        <v>556</v>
      </c>
      <c s="14" r="U53"/>
      <c s="14" r="V53"/>
      <c t="s" s="14" r="W53">
        <v>557</v>
      </c>
      <c s="14" r="X53"/>
      <c s="14" r="Y53"/>
      <c s="14" r="Z53"/>
      <c t="s" s="14" r="AA53">
        <v>562</v>
      </c>
      <c s="14" r="AB53"/>
    </row>
    <row r="54">
      <c t="s" s="14" r="A54">
        <v>67</v>
      </c>
      <c t="s" s="14" r="B54">
        <v>77</v>
      </c>
      <c t="s" s="14" r="C54">
        <v>139</v>
      </c>
      <c t="s" s="14" r="D54">
        <v>546</v>
      </c>
      <c t="s" s="14" r="E54">
        <v>278</v>
      </c>
      <c t="s" s="14" r="F54">
        <v>575</v>
      </c>
      <c t="b" s="14" r="G54">
        <v>1</v>
      </c>
      <c t="b" s="14" r="H54">
        <v>1</v>
      </c>
      <c t="s" s="14" r="I54">
        <v>720</v>
      </c>
      <c t="s" s="14" r="J54">
        <v>721</v>
      </c>
      <c t="s" s="14" r="K54">
        <v>550</v>
      </c>
      <c t="s" s="14" r="L54">
        <v>143</v>
      </c>
      <c t="s" s="14" r="M54">
        <v>257</v>
      </c>
      <c s="14" r="N54"/>
      <c t="s" s="14" r="O54">
        <v>573</v>
      </c>
      <c t="s" s="14" r="P54">
        <v>574</v>
      </c>
      <c t="s" s="14" r="Q54">
        <v>553</v>
      </c>
      <c t="s" s="14" r="R54">
        <v>554</v>
      </c>
      <c t="s" s="14" r="S54">
        <v>555</v>
      </c>
      <c t="s" s="14" r="T54">
        <v>556</v>
      </c>
      <c s="14" r="U54"/>
      <c s="14" r="V54"/>
      <c t="s" s="14" r="W54">
        <v>557</v>
      </c>
      <c s="14" r="X54"/>
      <c s="14" r="Y54"/>
      <c s="14" r="Z54"/>
      <c t="s" s="14" r="AA54">
        <v>562</v>
      </c>
      <c s="14" r="AB54"/>
    </row>
    <row r="55">
      <c t="s" s="14" r="A55">
        <v>67</v>
      </c>
      <c t="s" s="14" r="B55">
        <v>79</v>
      </c>
      <c t="s" s="14" r="C55">
        <v>139</v>
      </c>
      <c t="s" s="14" r="D55">
        <v>546</v>
      </c>
      <c t="s" s="14" r="E55">
        <v>278</v>
      </c>
      <c t="s" s="14" r="F55">
        <v>578</v>
      </c>
      <c t="b" s="14" r="G55">
        <v>1</v>
      </c>
      <c t="b" s="14" r="H55">
        <v>1</v>
      </c>
      <c t="s" s="14" r="I55">
        <v>722</v>
      </c>
      <c t="s" s="14" r="J55">
        <v>723</v>
      </c>
      <c t="s" s="14" r="K55">
        <v>550</v>
      </c>
      <c t="s" s="14" r="L55">
        <v>143</v>
      </c>
      <c t="s" s="14" r="M55">
        <v>257</v>
      </c>
      <c s="14" r="N55"/>
      <c t="s" s="14" r="O55">
        <v>573</v>
      </c>
      <c t="s" s="14" r="P55">
        <v>574</v>
      </c>
      <c t="s" s="14" r="Q55">
        <v>553</v>
      </c>
      <c t="s" s="14" r="R55">
        <v>554</v>
      </c>
      <c t="s" s="14" r="S55">
        <v>555</v>
      </c>
      <c t="s" s="14" r="T55">
        <v>556</v>
      </c>
      <c s="14" r="U55"/>
      <c s="14" r="V55"/>
      <c t="s" s="14" r="W55">
        <v>557</v>
      </c>
      <c s="14" r="X55"/>
      <c s="14" r="Y55"/>
      <c s="14" r="Z55"/>
      <c t="s" s="14" r="AA55">
        <v>562</v>
      </c>
      <c s="14" r="AB55"/>
    </row>
    <row r="56">
      <c t="s" s="14" r="A56">
        <v>67</v>
      </c>
      <c t="s" s="14" r="B56">
        <v>81</v>
      </c>
      <c t="s" s="14" r="C56">
        <v>139</v>
      </c>
      <c t="s" s="14" r="D56">
        <v>581</v>
      </c>
      <c t="s" s="14" r="E56">
        <v>278</v>
      </c>
      <c t="s" s="14" r="F56">
        <v>582</v>
      </c>
      <c t="b" s="14" r="G56">
        <v>1</v>
      </c>
      <c t="b" s="14" r="H56">
        <v>1</v>
      </c>
      <c t="s" s="14" r="I56">
        <v>724</v>
      </c>
      <c t="s" s="14" r="J56">
        <v>725</v>
      </c>
      <c t="s" s="14" r="K56">
        <v>550</v>
      </c>
      <c t="s" s="14" r="L56">
        <v>143</v>
      </c>
      <c t="s" s="14" r="M56">
        <v>257</v>
      </c>
      <c s="14" r="N56"/>
      <c t="s" s="14" r="O56">
        <v>585</v>
      </c>
      <c t="s" s="14" r="P56">
        <v>574</v>
      </c>
      <c t="s" s="14" r="Q56">
        <v>553</v>
      </c>
      <c t="s" s="14" r="R56">
        <v>554</v>
      </c>
      <c t="s" s="14" r="S56">
        <v>555</v>
      </c>
      <c t="s" s="14" r="T56">
        <v>556</v>
      </c>
      <c s="14" r="U56"/>
      <c s="14" r="V56"/>
      <c t="s" s="14" r="W56">
        <v>557</v>
      </c>
      <c s="14" r="X56"/>
      <c s="14" r="Y56"/>
      <c s="14" r="Z56"/>
      <c t="s" s="14" r="AA56">
        <v>562</v>
      </c>
      <c s="14" r="AB56"/>
    </row>
    <row r="57">
      <c t="s" s="14" r="A57">
        <v>67</v>
      </c>
      <c t="s" s="14" r="B57">
        <v>83</v>
      </c>
      <c t="s" s="14" r="C57">
        <v>139</v>
      </c>
      <c t="s" s="14" r="D57">
        <v>586</v>
      </c>
      <c t="s" s="14" r="E57">
        <v>278</v>
      </c>
      <c t="s" s="14" r="F57">
        <v>587</v>
      </c>
      <c t="b" s="14" r="G57">
        <v>1</v>
      </c>
      <c t="b" s="14" r="H57">
        <v>1</v>
      </c>
      <c t="s" s="14" r="I57">
        <v>726</v>
      </c>
      <c t="s" s="14" r="J57">
        <v>727</v>
      </c>
      <c t="s" s="14" r="K57">
        <v>550</v>
      </c>
      <c t="s" s="14" r="L57">
        <v>143</v>
      </c>
      <c t="s" s="14" r="M57">
        <v>257</v>
      </c>
      <c s="14" r="N57"/>
      <c t="s" s="14" r="O57">
        <v>585</v>
      </c>
      <c t="s" s="14" r="P57">
        <v>574</v>
      </c>
      <c t="s" s="14" r="Q57">
        <v>553</v>
      </c>
      <c t="s" s="14" r="R57">
        <v>554</v>
      </c>
      <c t="s" s="14" r="S57">
        <v>555</v>
      </c>
      <c t="s" s="14" r="T57">
        <v>556</v>
      </c>
      <c s="14" r="U57"/>
      <c s="14" r="V57"/>
      <c t="s" s="14" r="W57">
        <v>557</v>
      </c>
      <c s="14" r="X57"/>
      <c s="14" r="Y57"/>
      <c s="14" r="Z57"/>
      <c t="s" s="14" r="AA57">
        <v>562</v>
      </c>
      <c s="14" r="AB57"/>
    </row>
    <row r="58">
      <c t="s" s="14" r="A58">
        <v>84</v>
      </c>
      <c t="s" s="14" r="B58">
        <v>728</v>
      </c>
      <c t="s" s="14" r="C58">
        <v>139</v>
      </c>
      <c t="s" s="14" r="D58">
        <v>546</v>
      </c>
      <c t="s" s="14" r="E58">
        <v>278</v>
      </c>
      <c t="s" s="14" r="F58">
        <v>547</v>
      </c>
      <c t="b" s="14" r="G58">
        <v>1</v>
      </c>
      <c t="b" s="14" r="H58">
        <v>1</v>
      </c>
      <c t="s" s="14" r="I58">
        <v>729</v>
      </c>
      <c t="s" s="23" r="J58">
        <v>730</v>
      </c>
      <c t="s" s="23" r="K58">
        <v>550</v>
      </c>
      <c t="s" s="23" r="L58">
        <v>143</v>
      </c>
      <c t="s" s="14" r="M58">
        <v>257</v>
      </c>
      <c s="14" r="N58"/>
      <c t="s" s="14" r="O58">
        <v>551</v>
      </c>
      <c t="s" s="14" r="P58">
        <v>552</v>
      </c>
      <c t="s" s="14" r="Q58">
        <v>553</v>
      </c>
      <c t="s" s="14" r="R58">
        <v>554</v>
      </c>
      <c t="s" s="14" r="S58">
        <v>555</v>
      </c>
      <c t="s" s="14" r="T58">
        <v>556</v>
      </c>
      <c s="14" r="U58"/>
      <c s="14" r="V58"/>
      <c t="s" s="14" r="W58">
        <v>557</v>
      </c>
      <c s="14" r="X58"/>
      <c s="14" r="Y58"/>
      <c s="14" r="Z58"/>
      <c t="s" s="14" r="AA58">
        <v>558</v>
      </c>
      <c s="14" r="AB58"/>
    </row>
    <row r="59">
      <c t="s" s="14" r="A59">
        <v>84</v>
      </c>
      <c t="s" s="14" r="B59">
        <v>362</v>
      </c>
      <c t="s" s="14" r="C59">
        <v>139</v>
      </c>
      <c t="s" s="14" r="D59">
        <v>546</v>
      </c>
      <c t="s" s="14" r="E59">
        <v>278</v>
      </c>
      <c t="s" s="14" r="F59">
        <v>418</v>
      </c>
      <c t="b" s="14" r="G59">
        <v>1</v>
      </c>
      <c t="b" s="14" r="H59">
        <v>1</v>
      </c>
      <c t="s" s="14" r="I59">
        <v>731</v>
      </c>
      <c t="s" s="23" r="J59">
        <v>732</v>
      </c>
      <c t="s" s="23" r="K59">
        <v>550</v>
      </c>
      <c t="s" s="23" r="L59">
        <v>143</v>
      </c>
      <c t="s" s="14" r="M59">
        <v>257</v>
      </c>
      <c s="14" r="N59"/>
      <c t="s" s="14" r="O59">
        <v>561</v>
      </c>
      <c t="s" s="14" r="P59">
        <v>552</v>
      </c>
      <c t="s" s="14" r="Q59">
        <v>553</v>
      </c>
      <c t="s" s="14" r="R59">
        <v>554</v>
      </c>
      <c t="s" s="14" r="S59">
        <v>555</v>
      </c>
      <c t="s" s="14" r="T59">
        <v>556</v>
      </c>
      <c s="14" r="U59"/>
      <c s="14" r="V59"/>
      <c t="s" s="14" r="W59">
        <v>557</v>
      </c>
      <c s="14" r="X59"/>
      <c s="14" r="Y59"/>
      <c s="14" r="Z59"/>
      <c t="s" s="14" r="AA59">
        <v>562</v>
      </c>
      <c s="14" r="AB59"/>
    </row>
    <row r="60">
      <c t="s" s="14" r="A60">
        <v>84</v>
      </c>
      <c t="s" s="14" r="B60">
        <v>86</v>
      </c>
      <c t="s" s="14" r="C60">
        <v>139</v>
      </c>
      <c t="s" s="14" r="D60">
        <v>546</v>
      </c>
      <c t="s" s="14" r="E60">
        <v>278</v>
      </c>
      <c t="s" s="14" r="F60">
        <v>423</v>
      </c>
      <c t="b" s="14" r="G60">
        <v>1</v>
      </c>
      <c t="b" s="14" r="H60">
        <v>1</v>
      </c>
      <c t="s" s="14" r="I60">
        <v>733</v>
      </c>
      <c t="s" s="23" r="J60">
        <v>734</v>
      </c>
      <c t="s" s="23" r="K60">
        <v>550</v>
      </c>
      <c t="s" s="23" r="L60">
        <v>143</v>
      </c>
      <c t="s" s="14" r="M60">
        <v>257</v>
      </c>
      <c s="14" r="N60"/>
      <c t="s" s="14" r="O60">
        <v>565</v>
      </c>
      <c t="s" s="14" r="P60">
        <v>552</v>
      </c>
      <c t="s" s="14" r="Q60">
        <v>553</v>
      </c>
      <c t="s" s="14" r="R60">
        <v>554</v>
      </c>
      <c t="s" s="14" r="S60">
        <v>555</v>
      </c>
      <c t="s" s="14" r="T60">
        <v>556</v>
      </c>
      <c s="14" r="U60"/>
      <c s="14" r="V60"/>
      <c t="s" s="14" r="W60">
        <v>557</v>
      </c>
      <c s="14" r="X60"/>
      <c s="14" r="Y60"/>
      <c s="14" r="Z60"/>
      <c t="s" s="14" r="AA60">
        <v>562</v>
      </c>
      <c s="14" r="AB60"/>
    </row>
    <row r="61">
      <c t="s" s="14" r="A61">
        <v>84</v>
      </c>
      <c t="s" s="14" r="B61">
        <v>88</v>
      </c>
      <c t="s" s="14" r="C61">
        <v>139</v>
      </c>
      <c t="s" s="14" r="D61">
        <v>546</v>
      </c>
      <c t="s" s="14" r="E61">
        <v>278</v>
      </c>
      <c t="s" s="14" r="F61">
        <v>429</v>
      </c>
      <c t="b" s="14" r="G61">
        <v>1</v>
      </c>
      <c t="b" s="14" r="H61">
        <v>1</v>
      </c>
      <c t="s" s="14" r="I61">
        <v>735</v>
      </c>
      <c t="s" s="23" r="J61">
        <v>736</v>
      </c>
      <c t="s" s="23" r="K61">
        <v>550</v>
      </c>
      <c t="s" s="23" r="L61">
        <v>143</v>
      </c>
      <c t="s" s="14" r="M61">
        <v>257</v>
      </c>
      <c s="14" r="N61"/>
      <c t="s" s="14" r="O61">
        <v>565</v>
      </c>
      <c t="s" s="14" r="P61">
        <v>552</v>
      </c>
      <c t="s" s="14" r="Q61">
        <v>553</v>
      </c>
      <c t="s" s="14" r="R61">
        <v>554</v>
      </c>
      <c t="s" s="14" r="S61">
        <v>555</v>
      </c>
      <c t="s" s="14" r="T61">
        <v>556</v>
      </c>
      <c s="14" r="U61"/>
      <c s="14" r="V61"/>
      <c t="s" s="14" r="W61">
        <v>557</v>
      </c>
      <c s="14" r="X61"/>
      <c s="14" r="Y61"/>
      <c s="14" r="Z61"/>
      <c t="s" s="14" r="AA61">
        <v>562</v>
      </c>
      <c s="14" r="AB61"/>
    </row>
    <row r="62">
      <c t="s" s="14" r="A62">
        <v>84</v>
      </c>
      <c t="s" s="14" r="B62">
        <v>90</v>
      </c>
      <c t="s" s="14" r="C62">
        <v>139</v>
      </c>
      <c t="s" s="14" r="D62">
        <v>546</v>
      </c>
      <c t="s" s="14" r="E62">
        <v>278</v>
      </c>
      <c t="s" s="14" r="F62">
        <v>435</v>
      </c>
      <c t="b" s="14" r="G62">
        <v>1</v>
      </c>
      <c t="b" s="14" r="H62">
        <v>1</v>
      </c>
      <c t="s" s="14" r="I62">
        <v>737</v>
      </c>
      <c t="s" s="23" r="J62">
        <v>738</v>
      </c>
      <c t="s" s="23" r="K62">
        <v>550</v>
      </c>
      <c t="s" s="23" r="L62">
        <v>143</v>
      </c>
      <c t="s" s="14" r="M62">
        <v>257</v>
      </c>
      <c s="14" r="N62"/>
      <c t="s" s="14" r="O62">
        <v>565</v>
      </c>
      <c t="s" s="14" r="P62">
        <v>552</v>
      </c>
      <c t="s" s="14" r="Q62">
        <v>553</v>
      </c>
      <c t="s" s="14" r="R62">
        <v>554</v>
      </c>
      <c t="s" s="14" r="S62">
        <v>555</v>
      </c>
      <c t="s" s="14" r="T62">
        <v>556</v>
      </c>
      <c s="14" r="U62"/>
      <c s="14" r="V62"/>
      <c t="s" s="14" r="W62">
        <v>557</v>
      </c>
      <c s="14" r="X62"/>
      <c s="14" r="Y62"/>
      <c s="14" r="Z62"/>
      <c t="s" s="14" r="AA62">
        <v>562</v>
      </c>
      <c s="14" r="AB62"/>
    </row>
    <row r="63">
      <c t="s" s="14" r="A63">
        <v>84</v>
      </c>
      <c t="s" s="14" r="B63">
        <v>92</v>
      </c>
      <c t="s" s="14" r="C63">
        <v>139</v>
      </c>
      <c t="s" s="14" r="D63">
        <v>546</v>
      </c>
      <c t="s" s="14" r="E63">
        <v>278</v>
      </c>
      <c t="s" s="14" r="F63">
        <v>570</v>
      </c>
      <c t="b" s="14" r="G63">
        <v>1</v>
      </c>
      <c t="b" s="14" r="H63">
        <v>1</v>
      </c>
      <c t="s" s="14" r="I63">
        <v>739</v>
      </c>
      <c t="s" s="23" r="J63">
        <v>740</v>
      </c>
      <c t="s" s="23" r="K63">
        <v>550</v>
      </c>
      <c t="s" s="23" r="L63">
        <v>143</v>
      </c>
      <c t="s" s="14" r="M63">
        <v>257</v>
      </c>
      <c s="14" r="N63"/>
      <c t="s" s="14" r="O63">
        <v>573</v>
      </c>
      <c t="s" s="14" r="P63">
        <v>574</v>
      </c>
      <c t="s" s="14" r="Q63">
        <v>553</v>
      </c>
      <c t="s" s="14" r="R63">
        <v>554</v>
      </c>
      <c t="s" s="14" r="S63">
        <v>555</v>
      </c>
      <c t="s" s="14" r="T63">
        <v>556</v>
      </c>
      <c s="14" r="U63"/>
      <c s="14" r="V63"/>
      <c t="s" s="14" r="W63">
        <v>557</v>
      </c>
      <c s="14" r="X63"/>
      <c s="14" r="Y63"/>
      <c s="14" r="Z63"/>
      <c t="s" s="14" r="AA63">
        <v>562</v>
      </c>
      <c s="14" r="AB63"/>
    </row>
    <row r="64">
      <c t="s" s="14" r="A64">
        <v>84</v>
      </c>
      <c t="s" s="14" r="B64">
        <v>94</v>
      </c>
      <c t="s" s="14" r="C64">
        <v>139</v>
      </c>
      <c t="s" s="14" r="D64">
        <v>546</v>
      </c>
      <c t="s" s="14" r="E64">
        <v>278</v>
      </c>
      <c t="s" s="14" r="F64">
        <v>575</v>
      </c>
      <c t="b" s="14" r="G64">
        <v>1</v>
      </c>
      <c t="b" s="14" r="H64">
        <v>1</v>
      </c>
      <c t="s" s="14" r="I64">
        <v>741</v>
      </c>
      <c t="s" s="23" r="J64">
        <v>742</v>
      </c>
      <c t="s" s="23" r="K64">
        <v>550</v>
      </c>
      <c t="s" s="23" r="L64">
        <v>143</v>
      </c>
      <c t="s" s="14" r="M64">
        <v>257</v>
      </c>
      <c s="14" r="N64"/>
      <c t="s" s="14" r="O64">
        <v>573</v>
      </c>
      <c t="s" s="14" r="P64">
        <v>574</v>
      </c>
      <c t="s" s="14" r="Q64">
        <v>553</v>
      </c>
      <c t="s" s="14" r="R64">
        <v>554</v>
      </c>
      <c t="s" s="14" r="S64">
        <v>555</v>
      </c>
      <c t="s" s="14" r="T64">
        <v>556</v>
      </c>
      <c s="14" r="U64"/>
      <c s="14" r="V64"/>
      <c t="s" s="14" r="W64">
        <v>557</v>
      </c>
      <c s="14" r="X64"/>
      <c s="14" r="Y64"/>
      <c s="14" r="Z64"/>
      <c t="s" s="14" r="AA64">
        <v>562</v>
      </c>
      <c s="14" r="AB64"/>
    </row>
    <row r="65">
      <c t="s" s="14" r="A65">
        <v>84</v>
      </c>
      <c t="s" s="14" r="B65">
        <v>96</v>
      </c>
      <c t="s" s="14" r="C65">
        <v>139</v>
      </c>
      <c t="s" s="14" r="D65">
        <v>546</v>
      </c>
      <c t="s" s="14" r="E65">
        <v>278</v>
      </c>
      <c t="s" s="14" r="F65">
        <v>578</v>
      </c>
      <c t="b" s="14" r="G65">
        <v>1</v>
      </c>
      <c t="b" s="14" r="H65">
        <v>1</v>
      </c>
      <c t="s" s="14" r="I65">
        <v>743</v>
      </c>
      <c t="s" s="23" r="J65">
        <v>744</v>
      </c>
      <c t="s" s="23" r="K65">
        <v>550</v>
      </c>
      <c t="s" s="23" r="L65">
        <v>143</v>
      </c>
      <c t="s" s="14" r="M65">
        <v>257</v>
      </c>
      <c s="14" r="N65"/>
      <c t="s" s="14" r="O65">
        <v>573</v>
      </c>
      <c t="s" s="14" r="P65">
        <v>574</v>
      </c>
      <c t="s" s="14" r="Q65">
        <v>553</v>
      </c>
      <c t="s" s="14" r="R65">
        <v>554</v>
      </c>
      <c t="s" s="14" r="S65">
        <v>555</v>
      </c>
      <c t="s" s="14" r="T65">
        <v>556</v>
      </c>
      <c s="14" r="U65"/>
      <c s="14" r="V65"/>
      <c t="s" s="14" r="W65">
        <v>557</v>
      </c>
      <c s="14" r="X65"/>
      <c s="14" r="Y65"/>
      <c s="14" r="Z65"/>
      <c t="s" s="14" r="AA65">
        <v>562</v>
      </c>
      <c s="14" r="AB65"/>
    </row>
    <row r="66">
      <c t="s" s="14" r="A66">
        <v>84</v>
      </c>
      <c t="s" s="14" r="B66">
        <v>98</v>
      </c>
      <c t="s" s="14" r="C66">
        <v>139</v>
      </c>
      <c t="s" s="14" r="D66">
        <v>581</v>
      </c>
      <c t="s" s="14" r="E66">
        <v>278</v>
      </c>
      <c t="s" s="14" r="F66">
        <v>582</v>
      </c>
      <c t="b" s="14" r="G66">
        <v>1</v>
      </c>
      <c t="b" s="14" r="H66">
        <v>1</v>
      </c>
      <c t="s" s="14" r="I66">
        <v>745</v>
      </c>
      <c t="s" s="23" r="J66">
        <v>746</v>
      </c>
      <c t="s" s="23" r="K66">
        <v>550</v>
      </c>
      <c t="s" s="23" r="L66">
        <v>143</v>
      </c>
      <c t="s" s="14" r="M66">
        <v>257</v>
      </c>
      <c s="14" r="N66"/>
      <c t="s" s="14" r="O66">
        <v>585</v>
      </c>
      <c t="s" s="14" r="P66">
        <v>574</v>
      </c>
      <c t="s" s="14" r="Q66">
        <v>553</v>
      </c>
      <c t="s" s="14" r="R66">
        <v>554</v>
      </c>
      <c t="s" s="14" r="S66">
        <v>555</v>
      </c>
      <c t="s" s="14" r="T66">
        <v>556</v>
      </c>
      <c s="14" r="U66"/>
      <c s="14" r="V66"/>
      <c t="s" s="14" r="W66">
        <v>557</v>
      </c>
      <c s="14" r="X66"/>
      <c s="14" r="Y66"/>
      <c s="14" r="Z66"/>
      <c t="s" s="14" r="AA66">
        <v>562</v>
      </c>
      <c s="14" r="AB66"/>
    </row>
    <row r="67">
      <c t="s" s="14" r="A67">
        <v>84</v>
      </c>
      <c t="s" s="14" r="B67">
        <v>100</v>
      </c>
      <c t="s" s="14" r="C67">
        <v>139</v>
      </c>
      <c t="s" s="14" r="D67">
        <v>586</v>
      </c>
      <c t="s" s="14" r="E67">
        <v>278</v>
      </c>
      <c t="s" s="14" r="F67">
        <v>587</v>
      </c>
      <c t="b" s="14" r="G67">
        <v>1</v>
      </c>
      <c t="b" s="14" r="H67">
        <v>1</v>
      </c>
      <c t="s" s="14" r="I67">
        <v>747</v>
      </c>
      <c t="s" s="23" r="J67">
        <v>748</v>
      </c>
      <c t="s" s="23" r="K67">
        <v>550</v>
      </c>
      <c t="s" s="23" r="L67">
        <v>143</v>
      </c>
      <c t="s" s="14" r="M67">
        <v>257</v>
      </c>
      <c s="14" r="N67"/>
      <c t="s" s="14" r="O67">
        <v>585</v>
      </c>
      <c t="s" s="14" r="P67">
        <v>574</v>
      </c>
      <c t="s" s="14" r="Q67">
        <v>553</v>
      </c>
      <c t="s" s="14" r="R67">
        <v>554</v>
      </c>
      <c t="s" s="14" r="S67">
        <v>555</v>
      </c>
      <c t="s" s="14" r="T67">
        <v>556</v>
      </c>
      <c s="14" r="U67"/>
      <c s="14" r="V67"/>
      <c t="s" s="14" r="W67">
        <v>557</v>
      </c>
      <c s="14" r="X67"/>
      <c s="14" r="Y67"/>
      <c s="14" r="Z67"/>
      <c t="s" s="14" r="AA67">
        <v>562</v>
      </c>
      <c s="14" r="AB67"/>
    </row>
    <row r="68">
      <c t="s" s="14" r="A68">
        <v>153</v>
      </c>
      <c t="s" s="14" r="B68">
        <v>749</v>
      </c>
      <c t="s" s="14" r="C68">
        <v>139</v>
      </c>
      <c t="s" s="14" r="D68">
        <v>546</v>
      </c>
      <c t="s" s="14" r="E68">
        <v>278</v>
      </c>
      <c t="s" s="14" r="F68">
        <v>750</v>
      </c>
      <c t="b" s="14" r="G68">
        <v>1</v>
      </c>
      <c t="b" s="14" r="H68">
        <v>1</v>
      </c>
      <c t="s" s="14" r="I68">
        <v>751</v>
      </c>
      <c t="s" s="14" r="J68">
        <v>752</v>
      </c>
      <c t="s" s="14" r="K68">
        <v>550</v>
      </c>
      <c t="s" s="14" r="L68">
        <v>143</v>
      </c>
      <c t="s" s="14" r="M68">
        <v>257</v>
      </c>
      <c s="14" r="N68"/>
      <c t="s" s="14" r="O68">
        <v>551</v>
      </c>
      <c t="s" s="14" r="P68">
        <v>552</v>
      </c>
      <c t="s" s="14" r="Q68">
        <v>553</v>
      </c>
      <c t="s" s="14" r="R68">
        <v>554</v>
      </c>
      <c t="s" s="14" r="S68">
        <v>555</v>
      </c>
      <c t="s" s="14" r="T68">
        <v>556</v>
      </c>
      <c s="14" r="U68"/>
      <c s="14" r="V68"/>
      <c t="s" s="14" r="W68">
        <v>557</v>
      </c>
      <c s="14" r="X68"/>
      <c s="14" r="Y68"/>
      <c s="14" r="Z68"/>
      <c t="s" s="14" r="AA68">
        <v>558</v>
      </c>
      <c s="14" r="AB68"/>
    </row>
    <row r="69">
      <c t="s" s="14" r="A69">
        <v>153</v>
      </c>
      <c t="s" s="14" r="B69">
        <v>753</v>
      </c>
      <c t="s" s="14" r="C69">
        <v>139</v>
      </c>
      <c t="s" s="14" r="D69">
        <v>546</v>
      </c>
      <c t="s" s="14" r="E69">
        <v>278</v>
      </c>
      <c t="s" s="14" r="F69">
        <v>754</v>
      </c>
      <c t="b" s="14" r="G69">
        <v>1</v>
      </c>
      <c t="b" s="14" r="H69">
        <v>1</v>
      </c>
      <c t="s" s="14" r="I69">
        <v>755</v>
      </c>
      <c t="s" s="14" r="J69">
        <v>756</v>
      </c>
      <c t="s" s="14" r="K69">
        <v>550</v>
      </c>
      <c t="s" s="14" r="L69">
        <v>143</v>
      </c>
      <c t="s" s="14" r="M69">
        <v>257</v>
      </c>
      <c s="14" r="N69"/>
      <c t="s" s="14" r="O69">
        <v>561</v>
      </c>
      <c t="s" s="14" r="P69">
        <v>552</v>
      </c>
      <c t="s" s="14" r="Q69">
        <v>553</v>
      </c>
      <c t="s" s="14" r="R69">
        <v>554</v>
      </c>
      <c t="s" s="14" r="S69">
        <v>555</v>
      </c>
      <c t="s" s="14" r="T69">
        <v>556</v>
      </c>
      <c s="14" r="U69"/>
      <c s="14" r="V69"/>
      <c t="s" s="14" r="W69">
        <v>557</v>
      </c>
      <c s="14" r="X69"/>
      <c s="14" r="Y69"/>
      <c s="14" r="Z69"/>
      <c t="s" s="14" r="AA69">
        <v>754</v>
      </c>
      <c s="14" r="AB69"/>
    </row>
    <row r="70">
      <c t="s" s="14" r="A70">
        <v>350</v>
      </c>
      <c t="s" s="14" r="B70">
        <v>757</v>
      </c>
      <c t="s" s="14" r="C70">
        <v>139</v>
      </c>
      <c t="s" s="14" r="D70">
        <v>546</v>
      </c>
      <c t="s" s="14" r="E70">
        <v>278</v>
      </c>
      <c t="s" s="14" r="F70">
        <v>758</v>
      </c>
      <c t="b" s="14" r="G70">
        <v>1</v>
      </c>
      <c t="b" s="14" r="H70">
        <v>1</v>
      </c>
      <c t="s" s="14" r="I70">
        <v>759</v>
      </c>
      <c t="s" s="14" r="J70">
        <v>760</v>
      </c>
      <c t="s" s="14" r="K70">
        <v>550</v>
      </c>
      <c t="s" s="14" r="L70">
        <v>156</v>
      </c>
      <c t="s" s="14" r="M70">
        <v>257</v>
      </c>
      <c s="14" r="N70"/>
      <c t="s" s="14" r="O70">
        <v>561</v>
      </c>
      <c t="s" s="14" r="P70">
        <v>552</v>
      </c>
      <c t="s" s="14" r="Q70">
        <v>553</v>
      </c>
      <c t="s" s="14" r="R70">
        <v>554</v>
      </c>
      <c t="s" s="14" r="S70">
        <v>555</v>
      </c>
      <c t="s" s="14" r="T70">
        <v>556</v>
      </c>
      <c s="14" r="U70"/>
      <c s="14" r="V70"/>
      <c t="s" s="14" r="W70">
        <v>557</v>
      </c>
      <c s="14" r="X70"/>
      <c s="14" r="Y70"/>
      <c s="14" r="Z70"/>
      <c t="s" s="14" r="AA70">
        <v>761</v>
      </c>
      <c s="14" r="AB70"/>
    </row>
    <row r="71">
      <c t="s" s="14" r="A71">
        <v>350</v>
      </c>
      <c t="s" s="14" r="B71">
        <v>762</v>
      </c>
      <c t="s" s="14" r="C71">
        <v>139</v>
      </c>
      <c t="s" s="14" r="D71">
        <v>546</v>
      </c>
      <c t="s" s="14" r="E71">
        <v>278</v>
      </c>
      <c t="s" s="14" r="F71">
        <v>763</v>
      </c>
      <c t="b" s="14" r="G71">
        <v>1</v>
      </c>
      <c t="b" s="14" r="H71">
        <v>1</v>
      </c>
      <c t="s" s="14" r="I71">
        <v>764</v>
      </c>
      <c t="s" s="14" r="J71">
        <v>765</v>
      </c>
      <c t="s" s="14" r="K71">
        <v>550</v>
      </c>
      <c t="s" s="14" r="L71">
        <v>156</v>
      </c>
      <c t="s" s="14" r="M71">
        <v>257</v>
      </c>
      <c s="14" r="N71"/>
      <c t="s" s="14" r="O71">
        <v>561</v>
      </c>
      <c t="s" s="14" r="P71">
        <v>552</v>
      </c>
      <c t="s" s="14" r="Q71">
        <v>553</v>
      </c>
      <c t="s" s="14" r="R71">
        <v>554</v>
      </c>
      <c t="s" s="14" r="S71">
        <v>555</v>
      </c>
      <c t="s" s="14" r="T71">
        <v>556</v>
      </c>
      <c s="14" r="U71"/>
      <c s="14" r="V71"/>
      <c t="s" s="14" r="W71">
        <v>557</v>
      </c>
      <c s="14" r="X71"/>
      <c s="14" r="Y71"/>
      <c s="14" r="Z71"/>
      <c t="s" s="14" r="AA71">
        <v>766</v>
      </c>
      <c s="14" r="AB71"/>
    </row>
    <row r="72">
      <c t="s" s="14" r="A72">
        <v>645</v>
      </c>
      <c t="s" s="14" r="B72">
        <v>767</v>
      </c>
      <c t="s" s="14" r="C72">
        <v>139</v>
      </c>
      <c t="s" s="14" r="D72">
        <v>546</v>
      </c>
      <c t="s" s="14" r="E72">
        <v>278</v>
      </c>
      <c t="s" s="14" r="F72">
        <v>633</v>
      </c>
      <c t="b" s="14" r="G72">
        <v>1</v>
      </c>
      <c t="b" s="14" r="H72">
        <v>1</v>
      </c>
      <c t="s" s="14" r="I72">
        <v>768</v>
      </c>
      <c t="s" s="14" r="J72">
        <v>769</v>
      </c>
      <c t="s" s="14" r="K72">
        <v>550</v>
      </c>
      <c t="s" s="14" r="L72">
        <v>156</v>
      </c>
      <c t="s" s="14" r="M72">
        <v>257</v>
      </c>
      <c s="14" r="N72"/>
      <c t="s" s="14" r="O72">
        <v>573</v>
      </c>
      <c t="s" s="14" r="P72">
        <v>552</v>
      </c>
      <c t="s" s="14" r="Q72">
        <v>553</v>
      </c>
      <c t="s" s="14" r="R72">
        <v>554</v>
      </c>
      <c t="s" s="14" r="S72">
        <v>555</v>
      </c>
      <c t="s" s="14" r="T72">
        <v>556</v>
      </c>
      <c s="14" r="U72"/>
      <c s="14" r="V72"/>
      <c t="s" s="14" r="W72">
        <v>557</v>
      </c>
      <c s="14" r="X72"/>
      <c s="14" r="Y72"/>
      <c s="14" r="Z72"/>
      <c t="s" s="14" r="AA72">
        <v>636</v>
      </c>
      <c s="14" r="AB72"/>
    </row>
    <row r="73">
      <c t="s" s="14" r="A73">
        <v>350</v>
      </c>
      <c t="s" s="14" r="B73">
        <v>770</v>
      </c>
      <c t="s" s="14" r="C73">
        <v>139</v>
      </c>
      <c t="s" s="14" r="D73">
        <v>546</v>
      </c>
      <c t="s" s="14" r="E73">
        <v>278</v>
      </c>
      <c t="s" s="14" r="F73">
        <v>771</v>
      </c>
      <c t="b" s="14" r="G73">
        <v>1</v>
      </c>
      <c t="b" s="14" r="H73">
        <v>1</v>
      </c>
      <c t="s" s="14" r="I73">
        <v>772</v>
      </c>
      <c t="s" s="14" r="J73">
        <v>628</v>
      </c>
      <c t="s" s="14" r="K73">
        <v>550</v>
      </c>
      <c t="s" s="14" r="L73">
        <v>156</v>
      </c>
      <c t="s" s="14" r="M73">
        <v>257</v>
      </c>
      <c s="14" r="N73"/>
      <c t="s" s="14" r="O73">
        <v>561</v>
      </c>
      <c t="s" s="14" r="P73">
        <v>552</v>
      </c>
      <c t="s" s="14" r="Q73">
        <v>553</v>
      </c>
      <c t="s" s="14" r="R73">
        <v>554</v>
      </c>
      <c t="s" s="14" r="S73">
        <v>555</v>
      </c>
      <c t="s" s="14" r="T73">
        <v>556</v>
      </c>
      <c s="14" r="U73"/>
      <c s="14" r="V73"/>
      <c t="s" s="14" r="W73">
        <v>557</v>
      </c>
      <c s="14" r="X73"/>
      <c s="14" r="Y73"/>
      <c s="14" r="Z73"/>
      <c t="s" r="AA73">
        <v>773</v>
      </c>
      <c s="14" r="AB73"/>
    </row>
    <row r="74">
      <c t="s" s="14" r="A74">
        <v>645</v>
      </c>
      <c t="s" s="14" r="B74">
        <v>774</v>
      </c>
      <c t="s" s="14" r="C74">
        <v>139</v>
      </c>
      <c t="s" s="14" r="D74">
        <v>546</v>
      </c>
      <c t="s" s="14" r="E74">
        <v>278</v>
      </c>
      <c t="s" s="14" r="F74">
        <v>771</v>
      </c>
      <c t="b" s="14" r="G74">
        <v>1</v>
      </c>
      <c t="b" s="14" r="H74">
        <v>1</v>
      </c>
      <c t="s" s="14" r="I74">
        <v>775</v>
      </c>
      <c t="s" s="14" r="J74">
        <v>631</v>
      </c>
      <c t="s" s="14" r="K74">
        <v>550</v>
      </c>
      <c t="s" s="14" r="L74">
        <v>156</v>
      </c>
      <c t="s" s="14" r="M74">
        <v>257</v>
      </c>
      <c s="14" r="N74"/>
      <c t="s" s="14" r="O74">
        <v>565</v>
      </c>
      <c t="s" s="14" r="P74">
        <v>552</v>
      </c>
      <c t="s" s="14" r="Q74">
        <v>553</v>
      </c>
      <c t="s" s="14" r="R74">
        <v>554</v>
      </c>
      <c t="s" s="14" r="S74">
        <v>555</v>
      </c>
      <c t="s" s="14" r="T74">
        <v>556</v>
      </c>
      <c s="14" r="U74"/>
      <c s="14" r="V74"/>
      <c t="s" s="14" r="W74">
        <v>557</v>
      </c>
      <c s="14" r="X74"/>
      <c s="14" r="Y74"/>
      <c s="14" r="Z74"/>
      <c t="s" r="AA74">
        <v>773</v>
      </c>
      <c s="14" r="AB74"/>
    </row>
    <row r="75">
      <c t="s" s="14" r="A75">
        <v>350</v>
      </c>
      <c t="s" s="14" r="B75">
        <v>776</v>
      </c>
      <c t="s" s="14" r="C75">
        <v>139</v>
      </c>
      <c t="s" s="14" r="D75">
        <v>546</v>
      </c>
      <c t="s" s="14" r="E75">
        <v>278</v>
      </c>
      <c t="s" s="14" r="F75">
        <v>777</v>
      </c>
      <c t="b" s="14" r="G75">
        <v>1</v>
      </c>
      <c t="b" s="14" r="H75">
        <v>1</v>
      </c>
      <c t="s" s="14" r="I75">
        <v>778</v>
      </c>
      <c t="s" s="14" r="J75">
        <v>779</v>
      </c>
      <c t="s" s="14" r="K75">
        <v>550</v>
      </c>
      <c t="s" s="14" r="L75">
        <v>156</v>
      </c>
      <c t="s" s="14" r="M75">
        <v>257</v>
      </c>
      <c s="14" r="N75"/>
      <c t="s" s="14" r="O75">
        <v>561</v>
      </c>
      <c t="s" s="14" r="P75">
        <v>552</v>
      </c>
      <c t="s" s="14" r="Q75">
        <v>553</v>
      </c>
      <c t="s" s="14" r="R75">
        <v>554</v>
      </c>
      <c t="s" s="14" r="S75">
        <v>555</v>
      </c>
      <c t="s" s="14" r="T75">
        <v>556</v>
      </c>
      <c s="14" r="U75"/>
      <c s="14" r="V75"/>
      <c t="s" s="14" r="W75">
        <v>557</v>
      </c>
      <c s="14" r="X75"/>
      <c s="14" r="Y75"/>
      <c s="14" r="Z75"/>
      <c t="s" r="AA75">
        <v>780</v>
      </c>
      <c s="14" r="AB75"/>
    </row>
    <row r="76">
      <c t="s" s="53" r="A76">
        <v>380</v>
      </c>
      <c t="s" s="14" r="B76">
        <v>383</v>
      </c>
      <c t="s" s="14" r="C76">
        <v>139</v>
      </c>
      <c t="s" s="14" r="D76">
        <v>546</v>
      </c>
      <c t="s" s="14" r="E76">
        <v>278</v>
      </c>
      <c t="s" s="53" r="F76">
        <v>492</v>
      </c>
      <c t="b" s="14" r="G76">
        <v>1</v>
      </c>
      <c t="b" s="14" r="H76">
        <v>1</v>
      </c>
      <c t="s" s="53" r="I76">
        <v>781</v>
      </c>
      <c t="s" s="14" r="J76">
        <v>782</v>
      </c>
      <c t="s" s="14" r="K76">
        <v>550</v>
      </c>
      <c t="s" s="14" r="L76">
        <v>151</v>
      </c>
      <c t="s" s="14" r="M76">
        <v>257</v>
      </c>
      <c s="14" r="N76"/>
      <c t="s" s="14" r="O76">
        <v>561</v>
      </c>
      <c t="s" s="14" r="P76">
        <v>552</v>
      </c>
      <c t="s" s="14" r="Q76">
        <v>553</v>
      </c>
      <c t="s" s="14" r="R76">
        <v>554</v>
      </c>
      <c t="s" s="14" r="S76">
        <v>555</v>
      </c>
      <c t="s" s="14" r="T76">
        <v>556</v>
      </c>
      <c s="14" r="U76"/>
      <c s="14" r="V76"/>
      <c t="s" s="14" r="W76">
        <v>557</v>
      </c>
      <c s="14" r="X76"/>
      <c s="14" r="Y76"/>
      <c s="14" r="Z76"/>
      <c t="s" s="14" r="AA76">
        <v>783</v>
      </c>
      <c s="14" r="AB76"/>
    </row>
    <row r="77">
      <c t="s" s="53" r="A77">
        <v>380</v>
      </c>
      <c t="s" s="14" r="B77">
        <v>784</v>
      </c>
      <c t="s" s="14" r="C77">
        <v>139</v>
      </c>
      <c t="s" s="14" r="D77">
        <v>546</v>
      </c>
      <c t="s" s="14" r="E77">
        <v>278</v>
      </c>
      <c t="s" s="53" r="F77">
        <v>785</v>
      </c>
      <c t="b" s="14" r="G77">
        <v>1</v>
      </c>
      <c t="b" s="14" r="H77">
        <v>1</v>
      </c>
      <c t="s" s="53" r="I77">
        <v>786</v>
      </c>
      <c t="s" s="14" r="J77">
        <v>787</v>
      </c>
      <c t="s" s="14" r="K77">
        <v>550</v>
      </c>
      <c t="s" s="14" r="L77">
        <v>151</v>
      </c>
      <c t="s" s="14" r="M77">
        <v>257</v>
      </c>
      <c s="14" r="N77"/>
      <c t="s" s="14" r="O77">
        <v>561</v>
      </c>
      <c t="s" s="14" r="P77">
        <v>552</v>
      </c>
      <c t="s" s="14" r="Q77">
        <v>553</v>
      </c>
      <c t="s" s="14" r="R77">
        <v>554</v>
      </c>
      <c t="s" s="14" r="S77">
        <v>555</v>
      </c>
      <c t="s" s="14" r="T77">
        <v>556</v>
      </c>
      <c s="14" r="U77"/>
      <c s="14" r="V77"/>
      <c t="s" s="14" r="W77">
        <v>557</v>
      </c>
      <c s="14" r="X77"/>
      <c s="14" r="Y77"/>
      <c s="14" r="Z77"/>
      <c t="s" s="14" r="AA77">
        <v>788</v>
      </c>
      <c s="14" r="AB77"/>
    </row>
    <row r="78">
      <c t="s" s="53" r="A78">
        <v>380</v>
      </c>
      <c t="s" s="14" r="B78">
        <v>789</v>
      </c>
      <c t="s" s="14" r="C78">
        <v>139</v>
      </c>
      <c t="s" s="14" r="D78">
        <v>546</v>
      </c>
      <c t="s" s="14" r="E78">
        <v>278</v>
      </c>
      <c t="s" s="53" r="F78">
        <v>790</v>
      </c>
      <c t="b" s="14" r="G78">
        <v>1</v>
      </c>
      <c t="b" s="14" r="H78">
        <v>1</v>
      </c>
      <c t="s" s="53" r="I78">
        <v>791</v>
      </c>
      <c t="s" s="14" r="J78">
        <v>792</v>
      </c>
      <c t="s" s="14" r="K78">
        <v>550</v>
      </c>
      <c t="s" s="14" r="L78">
        <v>151</v>
      </c>
      <c t="s" s="14" r="M78">
        <v>257</v>
      </c>
      <c s="14" r="N78"/>
      <c t="s" s="14" r="O78">
        <v>561</v>
      </c>
      <c t="s" s="14" r="P78">
        <v>552</v>
      </c>
      <c t="s" s="14" r="Q78">
        <v>553</v>
      </c>
      <c t="s" s="14" r="R78">
        <v>554</v>
      </c>
      <c t="s" s="14" r="S78">
        <v>555</v>
      </c>
      <c t="s" s="14" r="T78">
        <v>556</v>
      </c>
      <c s="14" r="U78"/>
      <c s="14" r="V78"/>
      <c t="s" s="14" r="W78">
        <v>557</v>
      </c>
      <c s="14" r="X78"/>
      <c s="14" r="Y78"/>
      <c s="14" r="Z78"/>
      <c t="s" r="AA78">
        <v>793</v>
      </c>
      <c s="14" r="AB78"/>
    </row>
    <row r="79">
      <c t="s" s="53" r="A79">
        <v>380</v>
      </c>
      <c t="s" s="14" r="B79">
        <v>794</v>
      </c>
      <c t="s" s="14" r="C79">
        <v>139</v>
      </c>
      <c t="s" s="14" r="D79">
        <v>546</v>
      </c>
      <c t="s" s="14" r="E79">
        <v>278</v>
      </c>
      <c t="s" s="53" r="F79">
        <v>795</v>
      </c>
      <c t="b" s="14" r="G79">
        <v>1</v>
      </c>
      <c t="b" s="14" r="H79">
        <v>1</v>
      </c>
      <c t="s" s="53" r="I79">
        <v>796</v>
      </c>
      <c t="s" s="14" r="J79">
        <v>797</v>
      </c>
      <c t="s" s="14" r="K79">
        <v>550</v>
      </c>
      <c t="s" s="14" r="L79">
        <v>151</v>
      </c>
      <c t="s" s="14" r="M79">
        <v>257</v>
      </c>
      <c s="14" r="N79"/>
      <c t="s" s="14" r="O79">
        <v>561</v>
      </c>
      <c t="s" s="14" r="P79">
        <v>552</v>
      </c>
      <c t="s" s="14" r="Q79">
        <v>553</v>
      </c>
      <c t="s" s="14" r="R79">
        <v>554</v>
      </c>
      <c t="s" s="14" r="S79">
        <v>555</v>
      </c>
      <c t="s" s="14" r="T79">
        <v>556</v>
      </c>
      <c s="14" r="U79"/>
      <c s="14" r="V79"/>
      <c t="s" s="14" r="W79">
        <v>557</v>
      </c>
      <c s="14" r="X79"/>
      <c s="14" r="Y79"/>
      <c s="14" r="Z79"/>
      <c t="s" r="AA79">
        <v>798</v>
      </c>
      <c s="14" r="AB79"/>
    </row>
    <row r="80">
      <c t="s" s="53" r="A80">
        <v>380</v>
      </c>
      <c t="s" s="14" r="B80">
        <v>799</v>
      </c>
      <c t="s" s="14" r="C80">
        <v>139</v>
      </c>
      <c t="s" s="14" r="D80">
        <v>546</v>
      </c>
      <c t="s" s="14" r="E80">
        <v>278</v>
      </c>
      <c t="s" s="53" r="F80">
        <v>800</v>
      </c>
      <c t="b" s="14" r="G80">
        <v>1</v>
      </c>
      <c t="b" s="14" r="H80">
        <v>1</v>
      </c>
      <c t="s" s="53" r="I80">
        <v>801</v>
      </c>
      <c t="s" s="14" r="J80">
        <v>802</v>
      </c>
      <c t="s" s="14" r="K80">
        <v>550</v>
      </c>
      <c t="s" s="14" r="L80">
        <v>151</v>
      </c>
      <c t="s" s="14" r="M80">
        <v>257</v>
      </c>
      <c s="14" r="N80"/>
      <c t="s" s="14" r="O80">
        <v>561</v>
      </c>
      <c t="s" s="14" r="P80">
        <v>552</v>
      </c>
      <c t="s" s="14" r="Q80">
        <v>553</v>
      </c>
      <c t="s" s="14" r="R80">
        <v>554</v>
      </c>
      <c t="s" s="14" r="S80">
        <v>555</v>
      </c>
      <c t="s" s="14" r="T80">
        <v>556</v>
      </c>
      <c s="14" r="U80"/>
      <c s="14" r="V80"/>
      <c t="s" s="14" r="W80">
        <v>557</v>
      </c>
      <c s="14" r="X80"/>
      <c s="14" r="Y80"/>
      <c s="14" r="Z80"/>
      <c t="s" r="AA80">
        <v>803</v>
      </c>
      <c s="14" r="AB80"/>
    </row>
    <row r="81">
      <c t="s" s="53" r="A81">
        <v>380</v>
      </c>
      <c t="s" s="14" r="B81">
        <v>804</v>
      </c>
      <c t="s" s="14" r="C81">
        <v>139</v>
      </c>
      <c t="s" s="14" r="D81">
        <v>546</v>
      </c>
      <c t="s" s="14" r="E81">
        <v>278</v>
      </c>
      <c t="s" s="53" r="F81">
        <v>805</v>
      </c>
      <c t="b" s="14" r="G81">
        <v>1</v>
      </c>
      <c t="b" s="14" r="H81">
        <v>1</v>
      </c>
      <c t="s" s="53" r="I81">
        <v>806</v>
      </c>
      <c t="s" s="14" r="J81">
        <v>807</v>
      </c>
      <c t="s" s="14" r="K81">
        <v>550</v>
      </c>
      <c t="s" s="14" r="L81">
        <v>151</v>
      </c>
      <c t="s" s="14" r="M81">
        <v>257</v>
      </c>
      <c s="14" r="N81"/>
      <c t="s" s="14" r="O81">
        <v>561</v>
      </c>
      <c t="s" s="14" r="P81">
        <v>552</v>
      </c>
      <c t="s" s="14" r="Q81">
        <v>553</v>
      </c>
      <c t="s" s="14" r="R81">
        <v>554</v>
      </c>
      <c t="s" s="14" r="S81">
        <v>555</v>
      </c>
      <c t="s" s="14" r="T81">
        <v>556</v>
      </c>
      <c s="14" r="U81"/>
      <c s="14" r="V81"/>
      <c t="s" s="14" r="W81">
        <v>557</v>
      </c>
      <c s="14" r="X81"/>
      <c s="14" r="Y81"/>
      <c s="14" r="Z81"/>
      <c t="s" r="AA81">
        <v>808</v>
      </c>
      <c s="14" r="AB81"/>
    </row>
    <row r="82">
      <c t="s" s="53" r="A82">
        <v>380</v>
      </c>
      <c t="s" s="14" r="B82">
        <v>388</v>
      </c>
      <c t="s" s="14" r="C82">
        <v>139</v>
      </c>
      <c t="s" s="14" r="D82">
        <v>546</v>
      </c>
      <c t="s" s="14" r="E82">
        <v>278</v>
      </c>
      <c t="s" s="53" r="F82">
        <v>492</v>
      </c>
      <c t="b" s="14" r="G82">
        <v>1</v>
      </c>
      <c t="b" s="14" r="H82">
        <v>1</v>
      </c>
      <c t="s" s="53" r="I82">
        <v>809</v>
      </c>
      <c t="s" s="14" r="J82">
        <v>810</v>
      </c>
      <c t="s" s="14" r="K82">
        <v>550</v>
      </c>
      <c t="s" s="14" r="L82">
        <v>151</v>
      </c>
      <c t="s" s="14" r="M82">
        <v>257</v>
      </c>
      <c s="14" r="N82"/>
      <c t="s" s="14" r="O82">
        <v>565</v>
      </c>
      <c t="s" s="14" r="P82">
        <v>552</v>
      </c>
      <c t="s" s="14" r="Q82">
        <v>553</v>
      </c>
      <c t="s" s="14" r="R82">
        <v>554</v>
      </c>
      <c t="s" s="14" r="S82">
        <v>555</v>
      </c>
      <c t="s" s="14" r="T82">
        <v>556</v>
      </c>
      <c s="14" r="U82"/>
      <c s="14" r="V82"/>
      <c t="s" s="14" r="W82">
        <v>557</v>
      </c>
      <c s="14" r="X82"/>
      <c s="14" r="Y82"/>
      <c s="14" r="Z82"/>
      <c t="s" s="14" r="AA82">
        <v>783</v>
      </c>
      <c s="14" r="AB82"/>
    </row>
    <row r="83">
      <c t="s" s="53" r="A83">
        <v>380</v>
      </c>
      <c t="s" s="14" r="B83">
        <v>811</v>
      </c>
      <c t="s" s="14" r="C83">
        <v>139</v>
      </c>
      <c t="s" s="14" r="D83">
        <v>546</v>
      </c>
      <c t="s" s="14" r="E83">
        <v>278</v>
      </c>
      <c t="s" s="53" r="F83">
        <v>812</v>
      </c>
      <c t="b" s="14" r="G83">
        <v>1</v>
      </c>
      <c t="b" s="14" r="H83">
        <v>1</v>
      </c>
      <c t="s" s="53" r="I83">
        <v>813</v>
      </c>
      <c t="s" s="14" r="J83">
        <v>814</v>
      </c>
      <c t="s" s="14" r="K83">
        <v>550</v>
      </c>
      <c t="s" s="14" r="L83">
        <v>151</v>
      </c>
      <c t="s" s="14" r="M83">
        <v>257</v>
      </c>
      <c s="14" r="N83"/>
      <c t="s" s="14" r="O83">
        <v>573</v>
      </c>
      <c t="s" s="14" r="P83">
        <v>552</v>
      </c>
      <c t="s" s="14" r="Q83">
        <v>553</v>
      </c>
      <c t="s" s="14" r="R83">
        <v>554</v>
      </c>
      <c t="s" s="14" r="S83">
        <v>555</v>
      </c>
      <c t="s" s="14" r="T83">
        <v>556</v>
      </c>
      <c s="14" r="U83"/>
      <c s="14" r="V83"/>
      <c t="s" s="14" r="W83">
        <v>557</v>
      </c>
      <c s="14" r="X83"/>
      <c s="14" r="Y83"/>
      <c s="14" r="Z83"/>
      <c t="s" s="14" r="AA83">
        <v>815</v>
      </c>
      <c s="14" r="AB83"/>
    </row>
    <row r="84">
      <c t="s" s="53" r="A84">
        <v>816</v>
      </c>
      <c t="s" s="14" r="B84">
        <v>394</v>
      </c>
      <c t="s" s="14" r="C84">
        <v>139</v>
      </c>
      <c t="s" s="14" r="D84">
        <v>546</v>
      </c>
      <c t="s" s="14" r="E84">
        <v>278</v>
      </c>
      <c t="s" s="14" r="F84">
        <v>499</v>
      </c>
      <c t="b" s="14" r="G84">
        <v>1</v>
      </c>
      <c t="b" s="14" r="H84">
        <v>1</v>
      </c>
      <c t="s" s="14" r="I84">
        <v>817</v>
      </c>
      <c t="s" s="14" r="J84">
        <v>818</v>
      </c>
      <c t="s" s="14" r="K84">
        <v>550</v>
      </c>
      <c t="s" s="14" r="L84">
        <v>156</v>
      </c>
      <c t="s" s="14" r="M84">
        <v>257</v>
      </c>
      <c s="14" r="N84"/>
      <c t="s" s="14" r="O84">
        <v>561</v>
      </c>
      <c t="s" s="14" r="P84">
        <v>552</v>
      </c>
      <c t="s" s="14" r="Q84">
        <v>553</v>
      </c>
      <c t="s" s="14" r="R84">
        <v>554</v>
      </c>
      <c t="s" s="14" r="S84">
        <v>555</v>
      </c>
      <c t="s" s="14" r="T84">
        <v>556</v>
      </c>
      <c s="14" r="U84"/>
      <c s="14" r="V84"/>
      <c t="s" s="14" r="W84">
        <v>557</v>
      </c>
      <c s="14" r="X84"/>
      <c s="14" r="Y84"/>
      <c s="14" r="Z84"/>
      <c t="s" s="14" r="AA84">
        <v>819</v>
      </c>
      <c s="14" r="AB84"/>
    </row>
    <row r="85">
      <c t="s" s="53" r="A85">
        <v>816</v>
      </c>
      <c t="s" s="14" r="B85">
        <v>820</v>
      </c>
      <c t="s" s="14" r="C85">
        <v>139</v>
      </c>
      <c t="s" s="14" r="D85">
        <v>546</v>
      </c>
      <c t="s" s="14" r="E85">
        <v>278</v>
      </c>
      <c t="s" s="14" r="F85">
        <v>624</v>
      </c>
      <c t="b" s="14" r="G85">
        <v>1</v>
      </c>
      <c t="b" s="14" r="H85">
        <v>1</v>
      </c>
      <c t="s" s="14" r="I85">
        <v>821</v>
      </c>
      <c t="s" s="14" r="J85">
        <v>822</v>
      </c>
      <c t="s" s="14" r="K85">
        <v>550</v>
      </c>
      <c t="s" s="14" r="L85">
        <v>156</v>
      </c>
      <c t="s" s="14" r="M85">
        <v>257</v>
      </c>
      <c s="14" r="N85"/>
      <c t="s" s="14" r="O85">
        <v>551</v>
      </c>
      <c t="s" s="14" r="P85">
        <v>552</v>
      </c>
      <c t="s" s="14" r="Q85">
        <v>553</v>
      </c>
      <c t="s" s="14" r="R85">
        <v>554</v>
      </c>
      <c t="s" s="14" r="S85">
        <v>555</v>
      </c>
      <c t="s" s="14" r="T85">
        <v>556</v>
      </c>
      <c s="14" r="U85"/>
      <c s="14" r="V85"/>
      <c t="s" s="14" r="W85">
        <v>557</v>
      </c>
      <c s="14" r="X85"/>
      <c s="14" r="Y85"/>
      <c s="14" r="Z85"/>
      <c t="s" s="14" r="AA85">
        <v>558</v>
      </c>
      <c s="14" r="AB85"/>
    </row>
    <row r="86">
      <c t="s" s="53" r="A86">
        <v>816</v>
      </c>
      <c t="s" s="14" r="B86">
        <v>823</v>
      </c>
      <c t="s" s="14" r="C86">
        <v>139</v>
      </c>
      <c t="s" s="14" r="D86">
        <v>546</v>
      </c>
      <c t="s" s="14" r="E86">
        <v>278</v>
      </c>
      <c t="s" s="53" r="F86">
        <v>824</v>
      </c>
      <c t="b" s="14" r="G86">
        <v>1</v>
      </c>
      <c t="b" s="14" r="H86">
        <v>1</v>
      </c>
      <c t="s" s="14" r="I86">
        <v>825</v>
      </c>
      <c t="s" s="14" r="J86">
        <v>826</v>
      </c>
      <c t="s" s="14" r="K86">
        <v>550</v>
      </c>
      <c t="s" s="14" r="L86">
        <v>156</v>
      </c>
      <c t="s" s="14" r="M86">
        <v>257</v>
      </c>
      <c s="14" r="N86"/>
      <c t="s" s="14" r="O86">
        <v>561</v>
      </c>
      <c t="s" s="14" r="P86">
        <v>552</v>
      </c>
      <c t="s" s="14" r="Q86">
        <v>553</v>
      </c>
      <c t="s" s="14" r="R86">
        <v>554</v>
      </c>
      <c t="s" s="14" r="S86">
        <v>555</v>
      </c>
      <c t="s" s="14" r="T86">
        <v>556</v>
      </c>
      <c s="14" r="U86"/>
      <c s="14" r="V86"/>
      <c t="s" s="14" r="W86">
        <v>557</v>
      </c>
      <c s="14" r="X86"/>
      <c s="14" r="Y86"/>
      <c s="14" r="Z86"/>
      <c t="s" s="14" r="AA86">
        <v>827</v>
      </c>
      <c s="14" r="AB86"/>
    </row>
    <row r="87">
      <c t="s" s="53" r="A87">
        <v>816</v>
      </c>
      <c t="s" s="14" r="B87">
        <v>828</v>
      </c>
      <c t="s" s="14" r="C87">
        <v>139</v>
      </c>
      <c t="s" s="14" r="D87">
        <v>546</v>
      </c>
      <c t="s" s="14" r="E87">
        <v>278</v>
      </c>
      <c t="s" s="53" r="F87">
        <v>829</v>
      </c>
      <c t="b" s="14" r="G87">
        <v>1</v>
      </c>
      <c t="b" s="14" r="H87">
        <v>1</v>
      </c>
      <c t="s" s="14" r="I87">
        <v>830</v>
      </c>
      <c t="s" s="14" r="J87">
        <v>831</v>
      </c>
      <c t="s" s="14" r="K87">
        <v>550</v>
      </c>
      <c t="s" s="14" r="L87">
        <v>156</v>
      </c>
      <c t="s" s="14" r="M87">
        <v>257</v>
      </c>
      <c s="14" r="N87"/>
      <c t="s" s="14" r="O87">
        <v>561</v>
      </c>
      <c t="s" s="14" r="P87">
        <v>552</v>
      </c>
      <c t="s" s="14" r="Q87">
        <v>553</v>
      </c>
      <c t="s" s="14" r="R87">
        <v>554</v>
      </c>
      <c t="s" s="14" r="S87">
        <v>555</v>
      </c>
      <c t="s" s="14" r="T87">
        <v>556</v>
      </c>
      <c s="14" r="U87"/>
      <c s="14" r="V87"/>
      <c t="s" s="14" r="W87">
        <v>557</v>
      </c>
      <c s="14" r="X87"/>
      <c s="14" r="Y87"/>
      <c s="14" r="Z87"/>
      <c t="s" s="14" r="AA87">
        <v>832</v>
      </c>
      <c s="14" r="AB87"/>
    </row>
    <row r="88">
      <c t="s" s="53" r="A88">
        <v>816</v>
      </c>
      <c t="s" s="14" r="B88">
        <v>833</v>
      </c>
      <c t="s" s="14" r="C88">
        <v>139</v>
      </c>
      <c t="s" s="14" r="D88">
        <v>546</v>
      </c>
      <c t="s" s="14" r="E88">
        <v>278</v>
      </c>
      <c t="s" s="53" r="F88">
        <v>504</v>
      </c>
      <c t="b" s="14" r="G88">
        <v>1</v>
      </c>
      <c t="b" s="14" r="H88">
        <v>1</v>
      </c>
      <c t="s" s="14" r="I88">
        <v>834</v>
      </c>
      <c t="s" s="14" r="J88">
        <v>835</v>
      </c>
      <c t="s" s="14" r="K88">
        <v>550</v>
      </c>
      <c t="s" s="14" r="L88">
        <v>156</v>
      </c>
      <c t="s" s="14" r="M88">
        <v>257</v>
      </c>
      <c s="14" r="N88"/>
      <c t="s" s="14" r="O88">
        <v>565</v>
      </c>
      <c t="s" s="14" r="P88">
        <v>552</v>
      </c>
      <c t="s" s="14" r="Q88">
        <v>553</v>
      </c>
      <c t="s" s="14" r="R88">
        <v>554</v>
      </c>
      <c t="s" s="14" r="S88">
        <v>555</v>
      </c>
      <c t="s" s="14" r="T88">
        <v>556</v>
      </c>
      <c s="14" r="U88"/>
      <c s="14" r="V88"/>
      <c t="s" s="14" r="W88">
        <v>557</v>
      </c>
      <c s="14" r="X88"/>
      <c s="14" r="Y88"/>
      <c s="14" r="Z88"/>
      <c t="s" s="14" r="AA88">
        <v>836</v>
      </c>
      <c s="14" r="AB88"/>
    </row>
    <row r="89">
      <c t="s" s="53" r="A89">
        <v>816</v>
      </c>
      <c t="s" s="14" r="B89">
        <v>403</v>
      </c>
      <c t="s" s="14" r="C89">
        <v>139</v>
      </c>
      <c t="s" s="14" r="D89">
        <v>546</v>
      </c>
      <c t="s" s="14" r="E89">
        <v>278</v>
      </c>
      <c t="s" s="53" r="F89">
        <v>510</v>
      </c>
      <c t="b" s="14" r="G89">
        <v>1</v>
      </c>
      <c t="b" s="14" r="H89">
        <v>1</v>
      </c>
      <c t="s" s="14" r="I89">
        <v>837</v>
      </c>
      <c t="s" s="14" r="J89">
        <v>838</v>
      </c>
      <c t="s" s="14" r="K89">
        <v>550</v>
      </c>
      <c t="s" s="14" r="L89">
        <v>156</v>
      </c>
      <c t="s" s="14" r="M89">
        <v>257</v>
      </c>
      <c s="14" r="N89"/>
      <c t="s" s="14" r="O89">
        <v>573</v>
      </c>
      <c t="s" s="14" r="P89">
        <v>574</v>
      </c>
      <c t="s" s="14" r="Q89">
        <v>553</v>
      </c>
      <c t="s" s="14" r="R89">
        <v>554</v>
      </c>
      <c t="s" s="14" r="S89">
        <v>555</v>
      </c>
      <c t="s" s="14" r="T89">
        <v>556</v>
      </c>
      <c s="14" r="U89"/>
      <c s="14" r="V89"/>
      <c t="s" s="14" r="W89">
        <v>557</v>
      </c>
      <c s="14" r="X89"/>
      <c s="14" r="Y89"/>
      <c s="14" r="Z89"/>
      <c t="s" s="14" r="AA89">
        <v>839</v>
      </c>
      <c s="14" r="AB89"/>
    </row>
    <row r="90">
      <c t="s" s="53" r="A90">
        <v>816</v>
      </c>
      <c t="s" s="14" r="B90">
        <v>840</v>
      </c>
      <c t="s" s="14" r="C90">
        <v>139</v>
      </c>
      <c t="s" s="14" r="D90">
        <v>581</v>
      </c>
      <c t="s" s="14" r="E90">
        <v>278</v>
      </c>
      <c t="s" s="53" r="F90">
        <v>841</v>
      </c>
      <c t="b" s="14" r="G90">
        <v>1</v>
      </c>
      <c t="b" s="14" r="H90">
        <v>1</v>
      </c>
      <c t="s" s="14" r="I90">
        <v>842</v>
      </c>
      <c t="s" s="14" r="J90">
        <v>843</v>
      </c>
      <c t="s" s="14" r="K90">
        <v>550</v>
      </c>
      <c t="s" s="14" r="L90">
        <v>156</v>
      </c>
      <c t="s" s="14" r="M90">
        <v>257</v>
      </c>
      <c s="14" r="N90"/>
      <c t="s" s="14" r="O90">
        <v>585</v>
      </c>
      <c t="s" s="14" r="P90">
        <v>574</v>
      </c>
      <c t="s" s="14" r="Q90">
        <v>553</v>
      </c>
      <c t="s" s="14" r="R90">
        <v>554</v>
      </c>
      <c t="s" s="14" r="S90">
        <v>555</v>
      </c>
      <c t="s" s="14" r="T90">
        <v>556</v>
      </c>
      <c s="14" r="U90"/>
      <c s="14" r="V90"/>
      <c t="s" s="14" r="W90">
        <v>557</v>
      </c>
      <c s="14" r="X90"/>
      <c s="14" r="Y90"/>
      <c s="14" r="Z90"/>
      <c t="s" s="14" r="AA90">
        <v>844</v>
      </c>
      <c s="14" r="AB90"/>
    </row>
    <row r="91">
      <c t="s" s="53" r="A91">
        <v>816</v>
      </c>
      <c t="s" s="14" r="B91">
        <v>845</v>
      </c>
      <c t="s" s="14" r="C91">
        <v>139</v>
      </c>
      <c t="s" s="14" r="D91">
        <v>586</v>
      </c>
      <c t="s" s="14" r="E91">
        <v>278</v>
      </c>
      <c t="s" s="53" r="F91">
        <v>846</v>
      </c>
      <c t="b" s="14" r="G91">
        <v>1</v>
      </c>
      <c t="b" s="14" r="H91">
        <v>1</v>
      </c>
      <c t="s" s="14" r="I91">
        <v>847</v>
      </c>
      <c t="s" s="14" r="J91">
        <v>848</v>
      </c>
      <c t="s" s="14" r="K91">
        <v>550</v>
      </c>
      <c t="s" s="14" r="L91">
        <v>156</v>
      </c>
      <c t="s" s="14" r="M91">
        <v>257</v>
      </c>
      <c s="14" r="N91"/>
      <c t="s" s="14" r="O91">
        <v>585</v>
      </c>
      <c t="s" s="14" r="P91">
        <v>574</v>
      </c>
      <c t="s" s="14" r="Q91">
        <v>553</v>
      </c>
      <c t="s" s="14" r="R91">
        <v>554</v>
      </c>
      <c t="s" s="14" r="S91">
        <v>555</v>
      </c>
      <c t="s" s="14" r="T91">
        <v>556</v>
      </c>
      <c s="14" r="U91"/>
      <c s="14" r="V91"/>
      <c t="s" s="14" r="W91">
        <v>557</v>
      </c>
      <c s="14" r="X91"/>
      <c s="14" r="Y91"/>
      <c s="14" r="Z91"/>
      <c t="s" s="14" r="AA91">
        <v>849</v>
      </c>
      <c s="14" r="AB91"/>
    </row>
    <row r="92">
      <c s="14" r="A92"/>
      <c s="14" r="B92"/>
      <c s="14" r="C92"/>
      <c s="14" r="D92"/>
      <c s="14" r="E92"/>
      <c s="14" r="F92"/>
      <c s="14" r="G92"/>
      <c s="14" r="H92"/>
      <c s="14" r="I92"/>
      <c s="23" r="J92"/>
      <c s="23" r="K92"/>
      <c s="23" r="L92"/>
      <c s="14" r="M92"/>
      <c s="14" r="N92"/>
      <c s="14" r="O92"/>
      <c s="14" r="P92"/>
      <c s="14" r="Q92"/>
      <c s="14" r="R92"/>
      <c s="14" r="S92"/>
      <c s="14" r="T92"/>
      <c s="14" r="U92"/>
      <c s="14" r="V92"/>
      <c s="14" r="W92"/>
      <c s="14" r="X92"/>
      <c s="14" r="Y92"/>
      <c s="14" r="Z92"/>
      <c s="14" r="AA92"/>
      <c s="14" r="AB92"/>
    </row>
    <row r="93">
      <c s="14" r="A93"/>
      <c s="14" r="B93"/>
      <c s="14" r="C93"/>
      <c s="14" r="D93"/>
      <c s="14" r="E93"/>
      <c s="14" r="F93"/>
      <c s="14" r="G93"/>
      <c s="14" r="H93"/>
      <c s="14" r="I93"/>
      <c s="23" r="J93"/>
      <c s="23" r="K93"/>
      <c s="23" r="L93"/>
      <c s="14" r="M93"/>
      <c s="14" r="N93"/>
      <c s="14" r="O93"/>
      <c s="14" r="P93"/>
      <c s="14" r="Q93"/>
      <c s="14" r="R93"/>
      <c s="14" r="S93"/>
      <c s="14" r="T93"/>
      <c s="14" r="U93"/>
      <c s="14" r="V93"/>
      <c s="14" r="W93"/>
      <c s="14" r="X93"/>
      <c s="14" r="Y93"/>
      <c s="14" r="Z93"/>
      <c s="14" r="AA93"/>
      <c s="14" r="AB93"/>
    </row>
    <row r="94">
      <c s="14" r="A94"/>
      <c s="14" r="B94"/>
      <c s="14" r="C94"/>
      <c s="14" r="D94"/>
      <c s="14" r="E94"/>
      <c s="14" r="F94"/>
      <c s="14" r="G94"/>
      <c s="14" r="H94"/>
      <c s="14" r="I94"/>
      <c s="23" r="J94"/>
      <c s="23" r="K94"/>
      <c s="23" r="L94"/>
      <c s="14" r="M94"/>
      <c s="14" r="N94"/>
      <c s="14" r="O94"/>
      <c s="14" r="P94"/>
      <c s="14" r="Q94"/>
      <c s="14" r="R94"/>
      <c s="14" r="S94"/>
      <c s="14" r="T94"/>
      <c s="14" r="U94"/>
      <c s="14" r="V94"/>
      <c s="14" r="W94"/>
      <c s="14" r="X94"/>
      <c s="14" r="Y94"/>
      <c s="14" r="Z94"/>
      <c s="14" r="AA94"/>
      <c s="14" r="AB94"/>
    </row>
    <row r="95">
      <c s="14" r="A95"/>
      <c s="14" r="B95"/>
      <c s="14" r="C95"/>
      <c s="14" r="D95"/>
      <c s="14" r="E95"/>
      <c s="14" r="F95"/>
      <c s="14" r="G95"/>
      <c s="14" r="H95"/>
      <c s="14" r="I95"/>
      <c s="23" r="J95"/>
      <c s="23" r="K95"/>
      <c s="23" r="L95"/>
      <c s="14" r="M95"/>
      <c s="14" r="N95"/>
      <c s="14" r="O95"/>
      <c s="14" r="P95"/>
      <c s="14" r="Q95"/>
      <c s="14" r="R95"/>
      <c s="14" r="S95"/>
      <c s="14" r="T95"/>
      <c s="14" r="U95"/>
      <c s="14" r="V95"/>
      <c s="14" r="W95"/>
      <c s="14" r="X95"/>
      <c s="14" r="Y95"/>
      <c s="14" r="Z95"/>
      <c s="14" r="AA95"/>
      <c s="14" r="AB95"/>
    </row>
    <row r="96">
      <c s="14" r="A96"/>
      <c s="14" r="B96"/>
      <c s="14" r="C96"/>
      <c s="14" r="D96"/>
      <c s="14" r="E96"/>
      <c s="14" r="F96"/>
      <c s="14" r="G96"/>
      <c s="14" r="H96"/>
      <c s="14" r="I96"/>
      <c s="23" r="J96"/>
      <c s="23" r="K96"/>
      <c s="23" r="L96"/>
      <c s="14" r="M96"/>
      <c s="14" r="N96"/>
      <c s="14" r="O96"/>
      <c s="14" r="P96"/>
      <c s="14" r="Q96"/>
      <c s="14" r="R96"/>
      <c s="14" r="S96"/>
      <c s="14" r="T96"/>
      <c s="14" r="U96"/>
      <c s="14" r="V96"/>
      <c s="14" r="W96"/>
      <c s="14" r="X96"/>
      <c s="14" r="Y96"/>
      <c s="14" r="Z96"/>
      <c s="14" r="AA96"/>
      <c s="14" r="AB96"/>
    </row>
    <row r="97">
      <c s="14" r="A97"/>
      <c s="14" r="B97"/>
      <c s="14" r="C97"/>
      <c s="14" r="D97"/>
      <c s="14" r="E97"/>
      <c s="14" r="F97"/>
      <c s="14" r="G97"/>
      <c s="14" r="H97"/>
      <c s="14" r="I97"/>
      <c s="23" r="J97"/>
      <c s="23" r="K97"/>
      <c s="23" r="L97"/>
      <c s="14" r="M97"/>
      <c s="14" r="N97"/>
      <c s="14" r="O97"/>
      <c s="14" r="P97"/>
      <c s="14" r="Q97"/>
      <c s="14" r="R97"/>
      <c s="14" r="S97"/>
      <c s="14" r="T97"/>
      <c s="14" r="U97"/>
      <c s="14" r="V97"/>
      <c s="14" r="W97"/>
      <c s="14" r="X97"/>
      <c s="14" r="Y97"/>
      <c s="14" r="Z97"/>
      <c s="14" r="AA97"/>
      <c s="14" r="AB97"/>
    </row>
    <row r="98">
      <c s="14" r="A98"/>
      <c s="14" r="B98"/>
      <c s="14" r="C98"/>
      <c s="14" r="D98"/>
      <c s="14" r="E98"/>
      <c s="14" r="F98"/>
      <c s="14" r="G98"/>
      <c s="14" r="H98"/>
      <c s="14" r="I98"/>
      <c s="23" r="J98"/>
      <c s="23" r="K98"/>
      <c s="23" r="L98"/>
      <c s="14" r="M98"/>
      <c s="14" r="N98"/>
      <c s="14" r="O98"/>
      <c s="14" r="P98"/>
      <c s="14" r="Q98"/>
      <c s="14" r="R98"/>
      <c s="14" r="S98"/>
      <c s="14" r="T98"/>
      <c s="14" r="U98"/>
      <c s="14" r="V98"/>
      <c s="14" r="W98"/>
      <c s="14" r="X98"/>
      <c s="14" r="Y98"/>
      <c s="14" r="Z98"/>
      <c s="14" r="AA98"/>
      <c s="14" r="AB98"/>
    </row>
    <row r="99">
      <c s="14" r="A99"/>
      <c s="14" r="B99"/>
      <c s="14" r="C99"/>
      <c s="14" r="D99"/>
      <c s="14" r="E99"/>
      <c s="14" r="F99"/>
      <c s="14" r="G99"/>
      <c s="14" r="H99"/>
      <c s="14" r="I99"/>
      <c s="23" r="J99"/>
      <c s="23" r="K99"/>
      <c s="23" r="L99"/>
      <c s="14" r="M99"/>
      <c s="14" r="N99"/>
      <c s="14" r="O99"/>
      <c s="14" r="P99"/>
      <c s="14" r="Q99"/>
      <c s="14" r="R99"/>
      <c s="14" r="S99"/>
      <c s="14" r="T99"/>
      <c s="14" r="U99"/>
      <c s="14" r="V99"/>
      <c s="14" r="W99"/>
      <c s="14" r="X99"/>
      <c s="14" r="Y99"/>
      <c s="14" r="Z99"/>
      <c s="14" r="AA99"/>
      <c s="14" r="AB99"/>
    </row>
    <row r="100">
      <c s="14" r="A100"/>
      <c s="14" r="B100"/>
      <c s="14" r="C100"/>
      <c s="14" r="D100"/>
      <c s="14" r="E100"/>
      <c s="14" r="F100"/>
      <c s="14" r="G100"/>
      <c s="14" r="H100"/>
      <c s="14" r="I100"/>
      <c s="23" r="J100"/>
      <c s="23" r="K100"/>
      <c s="23" r="L100"/>
      <c s="14" r="M100"/>
      <c s="14" r="N100"/>
      <c s="14" r="O100"/>
      <c s="14" r="P100"/>
      <c s="14" r="Q100"/>
      <c s="14" r="R100"/>
      <c s="14" r="S100"/>
      <c s="14" r="T100"/>
      <c s="14" r="U100"/>
      <c s="14" r="V100"/>
      <c s="14" r="W100"/>
      <c s="14" r="X100"/>
      <c s="14" r="Y100"/>
      <c s="14" r="Z100"/>
      <c s="14" r="AA100"/>
      <c s="14" r="AB100"/>
    </row>
    <row r="101">
      <c s="14" r="A101"/>
      <c s="14" r="B101"/>
      <c s="14" r="C101"/>
      <c s="14" r="D101"/>
      <c s="14" r="E101"/>
      <c s="14" r="F101"/>
      <c s="14" r="G101"/>
      <c s="14" r="H101"/>
      <c s="14" r="I101"/>
      <c s="23" r="J101"/>
      <c s="23" r="K101"/>
      <c s="23" r="L101"/>
      <c s="14" r="M101"/>
      <c s="14" r="N101"/>
      <c s="14" r="O101"/>
      <c s="14" r="P101"/>
      <c s="14" r="Q101"/>
      <c s="14" r="R101"/>
      <c s="14" r="S101"/>
      <c s="14" r="T101"/>
      <c s="14" r="U101"/>
      <c s="14" r="V101"/>
      <c s="14" r="W101"/>
      <c s="14" r="X101"/>
      <c s="14" r="Y101"/>
      <c s="14" r="Z101"/>
      <c s="14" r="AA101"/>
      <c s="14" r="AB101"/>
    </row>
    <row r="102">
      <c s="14" r="A102"/>
      <c s="14" r="B102"/>
      <c s="14" r="C102"/>
      <c s="14" r="D102"/>
      <c s="14" r="E102"/>
      <c s="14" r="F102"/>
      <c s="14" r="G102"/>
      <c s="14" r="H102"/>
      <c s="14" r="I102"/>
      <c s="23" r="J102"/>
      <c s="23" r="K102"/>
      <c s="23" r="L102"/>
      <c s="14" r="M102"/>
      <c s="14" r="N102"/>
      <c s="14" r="O102"/>
      <c s="14" r="P102"/>
      <c s="14" r="Q102"/>
      <c s="14" r="R102"/>
      <c s="14" r="S102"/>
      <c s="14" r="T102"/>
      <c s="14" r="U102"/>
      <c s="14" r="V102"/>
      <c s="14" r="W102"/>
      <c s="14" r="X102"/>
      <c s="14" r="Y102"/>
      <c s="14" r="Z102"/>
      <c s="14" r="AA102"/>
      <c s="14" r="AB102"/>
    </row>
    <row r="103">
      <c s="14" r="A103"/>
      <c s="14" r="B103"/>
      <c s="14" r="C103"/>
      <c s="14" r="D103"/>
      <c s="14" r="E103"/>
      <c s="14" r="F103"/>
      <c s="14" r="G103"/>
      <c s="14" r="H103"/>
      <c s="14" r="I103"/>
      <c s="23" r="J103"/>
      <c s="23" r="K103"/>
      <c s="23" r="L103"/>
      <c s="14" r="M103"/>
      <c s="14" r="N103"/>
      <c s="14" r="O103"/>
      <c s="14" r="P103"/>
      <c s="14" r="Q103"/>
      <c s="14" r="R103"/>
      <c s="14" r="S103"/>
      <c s="14" r="T103"/>
      <c s="14" r="U103"/>
      <c s="14" r="V103"/>
      <c s="14" r="W103"/>
      <c s="14" r="X103"/>
      <c s="14" r="Y103"/>
      <c s="14" r="Z103"/>
      <c s="14" r="AA103"/>
      <c s="14" r="AB103"/>
    </row>
    <row r="104">
      <c s="14" r="A104"/>
      <c s="14" r="B104"/>
      <c s="14" r="C104"/>
      <c s="14" r="D104"/>
      <c s="14" r="E104"/>
      <c s="14" r="F104"/>
      <c s="14" r="G104"/>
      <c s="14" r="H104"/>
      <c s="14" r="I104"/>
      <c s="23" r="J104"/>
      <c s="23" r="K104"/>
      <c s="23" r="L104"/>
      <c s="14" r="M104"/>
      <c s="14" r="N104"/>
      <c s="14" r="O104"/>
      <c s="14" r="P104"/>
      <c s="14" r="Q104"/>
      <c s="14" r="R104"/>
      <c s="14" r="S104"/>
      <c s="14" r="T104"/>
      <c s="14" r="U104"/>
      <c s="14" r="V104"/>
      <c s="14" r="W104"/>
      <c s="14" r="X104"/>
      <c s="14" r="Y104"/>
      <c s="14" r="Z104"/>
      <c s="14" r="AA104"/>
      <c s="14" r="AB104"/>
    </row>
  </sheetData>
  <mergeCells count="1">
    <mergeCell ref="B2:G2"/>
  </mergeCells>
  <legacy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8.43"/>
    <col min="2" customWidth="1" max="2" width="8.0"/>
    <col min="4" customWidth="1" max="4" width="21.14"/>
  </cols>
  <sheetData>
    <row r="1">
      <c t="s" s="26" r="A1">
        <v>0</v>
      </c>
      <c t="s" s="26" r="B1">
        <v>1</v>
      </c>
      <c t="s" s="26" r="C1">
        <v>850</v>
      </c>
      <c t="s" s="26" r="D1">
        <v>851</v>
      </c>
      <c t="s" s="26" r="E1">
        <v>852</v>
      </c>
      <c t="s" s="26" r="F1">
        <v>853</v>
      </c>
      <c t="s" s="26" r="G1">
        <v>276</v>
      </c>
      <c s="26" r="H1"/>
      <c s="26" r="I1"/>
      <c s="26" r="J1"/>
      <c s="26" r="K1"/>
      <c s="26" r="L1"/>
      <c s="26" r="M1"/>
      <c s="26" r="N1"/>
      <c s="26" r="O1"/>
      <c s="26" r="P1"/>
      <c s="12" r="Q1"/>
      <c s="12" r="R1"/>
      <c s="12" r="S1"/>
      <c s="12" r="T1"/>
      <c s="12" r="U1"/>
    </row>
    <row r="2">
      <c t="s" s="19" r="A2">
        <v>10</v>
      </c>
      <c t="s" s="44" r="B2">
        <v>11</v>
      </c>
      <c s="44" r="C2"/>
      <c s="44" r="D2"/>
      <c s="44" r="E2"/>
      <c s="44" r="F2"/>
      <c s="44" r="G2"/>
    </row>
    <row r="3">
      <c t="s" s="14" r="A3">
        <v>12</v>
      </c>
      <c t="s" s="14" r="C3">
        <v>545</v>
      </c>
      <c t="s" s="14" r="D3">
        <v>14</v>
      </c>
      <c t="s" r="E3">
        <v>854</v>
      </c>
      <c t="b" r="F3">
        <v>0</v>
      </c>
      <c t="s" r="G3">
        <v>855</v>
      </c>
    </row>
    <row r="4">
      <c t="s" s="14" r="A4">
        <v>12</v>
      </c>
      <c t="s" s="14" r="C4">
        <v>280</v>
      </c>
      <c t="s" s="14" r="D4">
        <v>14</v>
      </c>
      <c t="s" r="E4">
        <v>854</v>
      </c>
      <c t="b" r="F4">
        <v>0</v>
      </c>
      <c t="s" r="G4">
        <v>856</v>
      </c>
    </row>
    <row r="5">
      <c t="s" s="14" r="A5">
        <v>12</v>
      </c>
      <c t="s" s="14" r="C5">
        <v>590</v>
      </c>
      <c t="s" s="14" r="D5">
        <v>27</v>
      </c>
      <c t="s" r="E5">
        <v>854</v>
      </c>
      <c t="b" r="F5">
        <v>0</v>
      </c>
      <c t="s" r="G5">
        <v>857</v>
      </c>
    </row>
    <row r="6">
      <c t="s" s="14" r="A6">
        <v>12</v>
      </c>
      <c t="s" s="14" r="C6">
        <v>593</v>
      </c>
      <c t="s" s="14" r="D6">
        <v>27</v>
      </c>
      <c t="s" r="E6">
        <v>854</v>
      </c>
      <c t="b" r="F6">
        <v>0</v>
      </c>
      <c t="s" r="G6">
        <v>858</v>
      </c>
    </row>
    <row r="7">
      <c t="s" s="14" r="A7">
        <v>12</v>
      </c>
      <c t="s" s="14" r="C7">
        <v>596</v>
      </c>
      <c t="s" s="14" r="D7">
        <v>34</v>
      </c>
      <c t="s" r="E7">
        <v>854</v>
      </c>
      <c t="b" r="F7">
        <v>0</v>
      </c>
      <c t="s" r="G7">
        <v>859</v>
      </c>
    </row>
    <row r="8">
      <c t="s" s="14" r="A8">
        <v>12</v>
      </c>
      <c t="s" s="14" r="C8">
        <v>599</v>
      </c>
      <c t="s" s="14" r="D8">
        <v>34</v>
      </c>
      <c t="s" r="E8">
        <v>854</v>
      </c>
      <c t="b" r="F8">
        <v>0</v>
      </c>
      <c t="s" r="G8">
        <v>860</v>
      </c>
    </row>
    <row r="9">
      <c t="s" s="14" r="A9">
        <v>12</v>
      </c>
      <c t="s" s="14" r="C9">
        <v>602</v>
      </c>
      <c t="s" s="14" r="D9">
        <v>861</v>
      </c>
      <c t="s" r="E9">
        <v>862</v>
      </c>
      <c t="b" r="F9">
        <v>0</v>
      </c>
      <c t="s" r="G9">
        <v>859</v>
      </c>
    </row>
    <row r="10">
      <c t="s" s="14" r="A10">
        <v>604</v>
      </c>
      <c t="s" s="14" r="C10">
        <v>605</v>
      </c>
      <c t="s" s="14" r="D10">
        <v>861</v>
      </c>
      <c t="s" r="E10">
        <v>862</v>
      </c>
      <c t="b" s="61" r="F10">
        <v>0</v>
      </c>
      <c t="s" r="G10">
        <v>860</v>
      </c>
    </row>
    <row r="11">
      <c t="s" s="14" r="A11">
        <v>617</v>
      </c>
      <c t="s" s="14" r="C11">
        <v>618</v>
      </c>
      <c t="s" s="14" r="D11">
        <v>863</v>
      </c>
      <c t="s" r="E11">
        <v>854</v>
      </c>
      <c t="b" r="F11">
        <v>0</v>
      </c>
      <c t="s" r="G11">
        <v>864</v>
      </c>
    </row>
    <row r="12">
      <c t="s" s="14" r="A12">
        <v>617</v>
      </c>
      <c t="s" s="14" r="C12">
        <v>637</v>
      </c>
      <c t="s" s="14" r="D12">
        <v>863</v>
      </c>
      <c t="s" r="E12">
        <v>854</v>
      </c>
      <c t="b" r="F12">
        <v>0</v>
      </c>
      <c t="s" r="G12">
        <v>865</v>
      </c>
    </row>
    <row r="13">
      <c t="s" s="14" r="A13">
        <v>137</v>
      </c>
      <c t="s" s="14" r="C13">
        <v>305</v>
      </c>
      <c t="s" s="14" r="D13">
        <v>866</v>
      </c>
      <c t="s" r="E13">
        <v>867</v>
      </c>
      <c t="b" r="F13">
        <v>0</v>
      </c>
      <c t="s" r="G13">
        <v>868</v>
      </c>
    </row>
    <row r="14">
      <c t="s" s="14" r="A14">
        <v>617</v>
      </c>
      <c t="s" s="14" r="C14">
        <v>640</v>
      </c>
      <c t="s" s="14" r="D14">
        <v>869</v>
      </c>
      <c t="s" r="E14">
        <v>854</v>
      </c>
      <c t="b" r="F14">
        <v>0</v>
      </c>
      <c t="s" r="G14">
        <v>870</v>
      </c>
    </row>
    <row r="15">
      <c t="s" s="14" r="A15">
        <v>617</v>
      </c>
      <c t="s" s="14" r="C15">
        <v>651</v>
      </c>
      <c t="s" s="14" r="D15">
        <v>871</v>
      </c>
      <c t="s" r="E15">
        <v>854</v>
      </c>
      <c t="b" r="F15">
        <v>0</v>
      </c>
      <c t="s" r="G15">
        <v>872</v>
      </c>
    </row>
    <row r="16">
      <c t="s" s="14" r="A16">
        <v>617</v>
      </c>
      <c t="s" s="14" r="C16">
        <v>656</v>
      </c>
      <c t="s" s="14" r="D16">
        <v>873</v>
      </c>
      <c t="s" r="E16">
        <v>854</v>
      </c>
      <c t="b" r="F16">
        <v>0</v>
      </c>
      <c t="s" r="G16">
        <v>874</v>
      </c>
    </row>
    <row r="17">
      <c t="s" s="14" r="A17">
        <v>617</v>
      </c>
      <c t="s" s="14" r="C17">
        <v>661</v>
      </c>
      <c t="s" s="14" r="D17">
        <v>869</v>
      </c>
      <c t="s" r="E17">
        <v>854</v>
      </c>
      <c t="b" r="F17">
        <v>0</v>
      </c>
      <c t="s" r="G17">
        <v>875</v>
      </c>
    </row>
    <row r="18">
      <c t="s" s="14" r="A18">
        <v>617</v>
      </c>
      <c t="s" s="14" r="C18">
        <v>668</v>
      </c>
      <c t="s" s="14" r="D18">
        <v>871</v>
      </c>
      <c t="s" r="E18">
        <v>854</v>
      </c>
      <c t="b" r="F18">
        <v>0</v>
      </c>
      <c t="s" r="G18">
        <v>876</v>
      </c>
    </row>
    <row r="19">
      <c t="s" s="14" r="A19">
        <v>617</v>
      </c>
      <c t="s" s="14" r="C19">
        <v>671</v>
      </c>
      <c t="s" s="14" r="D19">
        <v>873</v>
      </c>
      <c t="s" r="E19">
        <v>854</v>
      </c>
      <c t="b" r="F19">
        <v>0</v>
      </c>
      <c t="s" r="G19">
        <v>877</v>
      </c>
    </row>
    <row r="20">
      <c t="s" s="14" r="A20">
        <v>137</v>
      </c>
      <c t="s" s="14" r="C20">
        <v>674</v>
      </c>
      <c t="s" s="14" r="D20">
        <v>878</v>
      </c>
      <c t="s" r="E20">
        <v>854</v>
      </c>
      <c t="b" r="F20">
        <v>0</v>
      </c>
      <c t="s" r="G20">
        <v>676</v>
      </c>
    </row>
    <row r="21">
      <c t="s" s="14" r="A21">
        <v>137</v>
      </c>
      <c t="s" s="14" r="C21">
        <v>310</v>
      </c>
      <c t="s" s="14" r="D21">
        <v>878</v>
      </c>
      <c t="s" r="E21">
        <v>854</v>
      </c>
      <c t="b" r="F21">
        <v>0</v>
      </c>
      <c t="s" r="G21">
        <v>679</v>
      </c>
    </row>
    <row r="22">
      <c t="s" s="14" r="A22">
        <v>67</v>
      </c>
      <c t="s" s="14" r="C22">
        <v>707</v>
      </c>
      <c t="s" s="14" r="D22">
        <v>879</v>
      </c>
      <c t="s" r="E22">
        <v>854</v>
      </c>
      <c t="b" r="F22">
        <v>0</v>
      </c>
      <c t="s" r="G22">
        <v>880</v>
      </c>
    </row>
    <row r="23">
      <c t="s" s="14" r="A23">
        <v>67</v>
      </c>
      <c t="s" s="14" r="C23">
        <v>332</v>
      </c>
      <c t="s" s="14" r="D23">
        <v>879</v>
      </c>
      <c t="s" r="E23">
        <v>854</v>
      </c>
      <c t="b" r="F23">
        <v>0</v>
      </c>
      <c t="s" r="G23">
        <v>881</v>
      </c>
    </row>
    <row r="24">
      <c t="s" s="14" r="A24">
        <v>84</v>
      </c>
      <c t="s" s="14" r="C24">
        <v>728</v>
      </c>
      <c t="s" s="14" r="D24">
        <v>882</v>
      </c>
      <c t="s" r="E24">
        <v>854</v>
      </c>
      <c t="b" r="F24">
        <v>0</v>
      </c>
      <c t="s" r="G24">
        <v>883</v>
      </c>
    </row>
    <row r="25">
      <c t="s" s="14" r="A25">
        <v>84</v>
      </c>
      <c t="s" s="14" r="C25">
        <v>362</v>
      </c>
      <c t="s" s="14" r="D25">
        <v>882</v>
      </c>
      <c t="s" r="E25">
        <v>854</v>
      </c>
      <c t="b" r="F25">
        <v>0</v>
      </c>
      <c t="s" r="G25">
        <v>884</v>
      </c>
    </row>
    <row r="26">
      <c t="s" s="14" r="A26">
        <v>153</v>
      </c>
      <c t="s" s="14" r="C26">
        <v>749</v>
      </c>
      <c t="s" r="D26">
        <v>885</v>
      </c>
      <c t="s" r="E26">
        <v>854</v>
      </c>
      <c t="b" r="F26">
        <v>0</v>
      </c>
    </row>
    <row r="27">
      <c t="s" s="14" r="A27">
        <v>153</v>
      </c>
      <c t="s" s="14" r="C27">
        <v>753</v>
      </c>
      <c t="s" r="D27">
        <v>885</v>
      </c>
      <c t="s" r="E27">
        <v>854</v>
      </c>
      <c t="b" r="F27">
        <v>0</v>
      </c>
    </row>
    <row r="28">
      <c t="s" s="14" r="A28">
        <v>350</v>
      </c>
      <c t="s" s="14" r="C28">
        <v>623</v>
      </c>
      <c t="s" s="14" r="D28">
        <v>886</v>
      </c>
      <c t="s" r="E28">
        <v>854</v>
      </c>
      <c t="b" r="F28">
        <v>0</v>
      </c>
      <c t="s" r="G28">
        <v>887</v>
      </c>
    </row>
    <row r="29">
      <c t="s" s="14" r="A29">
        <v>350</v>
      </c>
      <c t="s" s="14" r="C29">
        <v>353</v>
      </c>
      <c t="s" s="14" r="D29">
        <v>886</v>
      </c>
      <c t="s" r="E29">
        <v>854</v>
      </c>
      <c t="b" r="F29">
        <v>0</v>
      </c>
      <c t="s" r="G29">
        <v>888</v>
      </c>
    </row>
    <row r="30">
      <c t="s" s="14" r="A30">
        <v>350</v>
      </c>
      <c t="s" r="C30">
        <v>757</v>
      </c>
      <c t="s" r="D30">
        <v>886</v>
      </c>
      <c t="s" r="E30">
        <v>854</v>
      </c>
      <c t="b" r="F30">
        <v>0</v>
      </c>
      <c t="s" r="G30">
        <v>759</v>
      </c>
    </row>
    <row r="31">
      <c t="s" s="14" r="A31">
        <v>350</v>
      </c>
      <c t="s" r="C31">
        <v>762</v>
      </c>
      <c t="s" r="D31">
        <v>886</v>
      </c>
      <c t="s" r="E31">
        <v>854</v>
      </c>
      <c t="b" r="F31">
        <v>0</v>
      </c>
      <c t="s" r="G31">
        <v>764</v>
      </c>
    </row>
    <row r="32">
      <c t="s" s="14" r="A32">
        <v>350</v>
      </c>
      <c t="s" s="14" r="C32">
        <v>770</v>
      </c>
      <c t="s" r="D32">
        <v>886</v>
      </c>
      <c t="s" r="E32">
        <v>854</v>
      </c>
      <c t="b" r="F32">
        <v>0</v>
      </c>
      <c t="s" r="G32">
        <v>889</v>
      </c>
    </row>
    <row r="33">
      <c t="s" s="14" r="A33">
        <v>350</v>
      </c>
      <c t="s" s="14" r="C33">
        <v>776</v>
      </c>
      <c t="s" r="D33">
        <v>886</v>
      </c>
      <c t="s" r="E33">
        <v>854</v>
      </c>
      <c t="b" r="F33">
        <v>0</v>
      </c>
      <c t="s" r="G33">
        <v>890</v>
      </c>
    </row>
    <row r="34">
      <c t="s" s="14" r="A34">
        <v>380</v>
      </c>
      <c t="s" s="14" r="C34">
        <v>664</v>
      </c>
      <c t="s" s="14" r="D34">
        <v>891</v>
      </c>
      <c t="s" r="E34">
        <v>854</v>
      </c>
      <c t="b" r="F34">
        <v>0</v>
      </c>
      <c t="s" r="G34">
        <v>892</v>
      </c>
    </row>
    <row r="35">
      <c t="s" r="A35">
        <v>380</v>
      </c>
      <c t="s" s="14" r="C35">
        <v>383</v>
      </c>
      <c t="s" s="14" r="D35">
        <v>891</v>
      </c>
      <c t="s" r="E35">
        <v>854</v>
      </c>
      <c t="b" r="F35">
        <v>0</v>
      </c>
      <c t="s" s="14" r="G35">
        <v>781</v>
      </c>
    </row>
    <row r="36">
      <c t="s" r="A36">
        <v>380</v>
      </c>
      <c t="s" s="14" r="C36">
        <v>784</v>
      </c>
      <c t="s" s="14" r="D36">
        <v>891</v>
      </c>
      <c t="s" r="E36">
        <v>854</v>
      </c>
      <c t="b" r="F36">
        <v>0</v>
      </c>
      <c t="s" s="14" r="G36">
        <v>786</v>
      </c>
    </row>
    <row r="37">
      <c t="s" r="A37">
        <v>380</v>
      </c>
      <c t="s" s="14" r="C37">
        <v>789</v>
      </c>
      <c t="s" s="14" r="D37">
        <v>891</v>
      </c>
      <c t="s" r="E37">
        <v>854</v>
      </c>
      <c t="b" r="F37">
        <v>0</v>
      </c>
      <c t="s" s="14" r="G37">
        <v>791</v>
      </c>
    </row>
    <row r="38">
      <c t="s" r="A38">
        <v>380</v>
      </c>
      <c t="s" s="14" r="C38">
        <v>794</v>
      </c>
      <c t="s" s="14" r="D38">
        <v>891</v>
      </c>
      <c t="s" r="E38">
        <v>854</v>
      </c>
      <c t="b" r="F38">
        <v>0</v>
      </c>
      <c t="s" s="14" r="G38">
        <v>796</v>
      </c>
    </row>
    <row r="39">
      <c t="s" r="A39">
        <v>380</v>
      </c>
      <c t="s" s="14" r="C39">
        <v>799</v>
      </c>
      <c t="s" s="14" r="D39">
        <v>891</v>
      </c>
      <c t="s" r="E39">
        <v>854</v>
      </c>
      <c t="b" r="F39">
        <v>0</v>
      </c>
      <c t="s" s="14" r="G39">
        <v>801</v>
      </c>
    </row>
    <row r="40">
      <c t="s" r="A40">
        <v>380</v>
      </c>
      <c t="s" s="14" r="C40">
        <v>804</v>
      </c>
      <c t="s" s="14" r="D40">
        <v>891</v>
      </c>
      <c t="s" r="E40">
        <v>854</v>
      </c>
      <c t="b" r="F40">
        <v>0</v>
      </c>
      <c t="s" s="14" r="G40">
        <v>806</v>
      </c>
    </row>
    <row r="41">
      <c t="s" s="53" r="A41">
        <v>816</v>
      </c>
      <c t="s" s="14" r="C41">
        <v>394</v>
      </c>
      <c t="s" r="D41">
        <v>893</v>
      </c>
      <c t="s" r="E41">
        <v>854</v>
      </c>
      <c t="b" r="F41">
        <v>0</v>
      </c>
      <c t="s" r="G41">
        <v>894</v>
      </c>
    </row>
    <row r="42">
      <c t="s" s="53" r="A42">
        <v>816</v>
      </c>
      <c t="s" s="14" r="C42">
        <v>820</v>
      </c>
      <c t="s" r="D42">
        <v>893</v>
      </c>
      <c t="s" r="E42">
        <v>854</v>
      </c>
      <c t="b" s="61" r="F42">
        <v>0</v>
      </c>
      <c t="s" r="G42">
        <v>895</v>
      </c>
    </row>
    <row r="43">
      <c t="s" r="A43">
        <v>816</v>
      </c>
      <c t="s" s="14" r="C43">
        <v>823</v>
      </c>
      <c t="s" r="D43">
        <v>893</v>
      </c>
      <c t="s" r="E43">
        <v>854</v>
      </c>
      <c t="b" r="F43">
        <v>0</v>
      </c>
      <c t="s" r="G43">
        <v>896</v>
      </c>
    </row>
    <row r="44">
      <c t="s" s="14" r="A44">
        <v>816</v>
      </c>
      <c s="14" r="B44"/>
      <c t="s" s="14" r="C44">
        <v>828</v>
      </c>
      <c t="s" s="14" r="D44">
        <v>893</v>
      </c>
      <c t="s" s="14" r="E44">
        <v>854</v>
      </c>
      <c t="b" s="14" r="F44">
        <v>0</v>
      </c>
      <c t="s" s="14" r="G44">
        <v>897</v>
      </c>
    </row>
  </sheetData>
  <mergeCells count="1">
    <mergeCell ref="B2:G2"/>
  </mergeCell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8.57"/>
    <col min="7" customWidth="1" max="7" width="19.86"/>
    <col min="8" customWidth="1" max="8" width="33.71"/>
  </cols>
  <sheetData>
    <row r="1">
      <c t="s" s="26" r="A1">
        <v>0</v>
      </c>
      <c t="s" s="26" r="B1">
        <v>121</v>
      </c>
      <c t="s" s="26" r="C1">
        <v>1</v>
      </c>
      <c t="s" s="26" r="D1">
        <v>120</v>
      </c>
      <c t="s" s="26" r="E1">
        <v>271</v>
      </c>
      <c t="s" s="26" r="F1">
        <v>898</v>
      </c>
      <c t="s" s="26" r="G1">
        <v>899</v>
      </c>
      <c t="s" s="26" r="H1">
        <v>900</v>
      </c>
      <c t="s" s="26" r="I1">
        <v>901</v>
      </c>
      <c t="s" s="26" r="J1">
        <v>902</v>
      </c>
      <c t="s" s="26" r="K1">
        <v>903</v>
      </c>
      <c t="s" s="26" r="L1">
        <v>904</v>
      </c>
    </row>
    <row r="2">
      <c t="s" s="19" r="A2">
        <v>10</v>
      </c>
      <c t="s" s="44" r="B2">
        <v>11</v>
      </c>
      <c s="44" r="C2"/>
      <c s="44" r="D2"/>
      <c s="44" r="E2"/>
      <c s="44" r="F2"/>
      <c s="44" r="G2"/>
    </row>
    <row r="3">
      <c t="s" s="14" r="A3">
        <v>12</v>
      </c>
      <c s="14" r="B3"/>
      <c t="s" s="14" r="C3">
        <v>905</v>
      </c>
      <c t="s" s="14" r="D3">
        <v>139</v>
      </c>
      <c t="s" s="14" r="E3">
        <v>278</v>
      </c>
      <c t="s" s="14" r="F3">
        <v>906</v>
      </c>
      <c t="s" s="14" r="G3">
        <v>14</v>
      </c>
      <c t="b" s="14" r="H3">
        <v>1</v>
      </c>
      <c t="s" s="14" r="I3">
        <v>907</v>
      </c>
      <c t="s" s="14" r="J3">
        <v>908</v>
      </c>
      <c s="14" r="K3"/>
      <c s="14" r="L3"/>
    </row>
    <row r="4">
      <c t="s" s="14" r="A4">
        <v>137</v>
      </c>
      <c s="14" r="B4"/>
      <c t="s" s="14" r="C4">
        <v>909</v>
      </c>
      <c t="s" s="14" r="D4">
        <v>139</v>
      </c>
      <c t="s" s="14" r="E4">
        <v>278</v>
      </c>
      <c t="s" s="14" r="F4">
        <v>910</v>
      </c>
      <c t="s" s="14" r="G4">
        <v>878</v>
      </c>
      <c t="b" s="14" r="H4">
        <v>1</v>
      </c>
      <c t="s" s="14" r="I4">
        <v>911</v>
      </c>
      <c t="s" s="14" r="J4">
        <v>912</v>
      </c>
      <c s="14" r="L4"/>
    </row>
    <row r="5">
      <c t="s" s="14" r="A5">
        <v>137</v>
      </c>
      <c s="14" r="B5"/>
      <c t="s" s="14" r="C5">
        <v>913</v>
      </c>
      <c t="s" s="14" r="D5">
        <v>139</v>
      </c>
      <c t="s" s="14" r="E5">
        <v>278</v>
      </c>
      <c t="s" s="14" r="F5">
        <v>914</v>
      </c>
      <c t="s" s="14" r="G5">
        <v>866</v>
      </c>
      <c t="b" s="14" r="H5">
        <v>1</v>
      </c>
      <c t="s" s="14" r="I5">
        <v>915</v>
      </c>
      <c t="s" s="14" r="J5">
        <v>916</v>
      </c>
      <c s="14" r="K5"/>
      <c s="14" r="L5"/>
    </row>
    <row r="6">
      <c t="s" s="14" r="A6">
        <v>12</v>
      </c>
      <c s="14" r="B6"/>
      <c t="s" s="14" r="C6">
        <v>917</v>
      </c>
      <c t="s" s="14" r="D6">
        <v>139</v>
      </c>
      <c t="s" s="14" r="E6">
        <v>278</v>
      </c>
      <c t="s" s="14" r="F6">
        <v>918</v>
      </c>
      <c t="s" s="14" r="G6">
        <v>919</v>
      </c>
      <c t="b" s="14" r="H6">
        <v>0</v>
      </c>
      <c t="s" s="14" r="I6">
        <v>920</v>
      </c>
      <c t="s" s="14" r="J6">
        <v>921</v>
      </c>
      <c s="14" r="K6"/>
      <c s="14" r="L6"/>
    </row>
    <row r="7">
      <c t="s" s="14" r="A7">
        <v>12</v>
      </c>
      <c t="s" s="14" r="B7">
        <v>922</v>
      </c>
      <c t="s" s="14" r="C7">
        <v>923</v>
      </c>
      <c t="s" s="14" r="D7">
        <v>139</v>
      </c>
      <c t="s" s="14" r="E7">
        <v>278</v>
      </c>
      <c t="s" s="14" r="F7">
        <v>924</v>
      </c>
      <c t="s" s="14" r="G7">
        <v>925</v>
      </c>
      <c t="b" s="14" r="H7">
        <v>0</v>
      </c>
      <c t="s" s="14" r="I7">
        <v>920</v>
      </c>
      <c t="s" s="14" r="J7">
        <v>926</v>
      </c>
      <c s="14" r="K7"/>
      <c s="14" r="L7"/>
    </row>
    <row r="8">
      <c t="s" s="14" r="A8">
        <v>12</v>
      </c>
      <c t="s" s="14" r="B8">
        <v>922</v>
      </c>
      <c t="s" s="14" r="C8">
        <v>927</v>
      </c>
      <c t="s" s="14" r="D8">
        <v>139</v>
      </c>
      <c t="s" s="14" r="E8">
        <v>278</v>
      </c>
      <c t="s" s="14" r="F8">
        <v>928</v>
      </c>
      <c t="s" s="14" r="G8">
        <v>929</v>
      </c>
      <c t="b" s="14" r="H8">
        <v>0</v>
      </c>
      <c t="s" s="14" r="I8">
        <v>920</v>
      </c>
      <c t="s" s="14" r="J8">
        <v>930</v>
      </c>
      <c s="14" r="K8"/>
      <c s="14" r="L8"/>
    </row>
    <row r="9">
      <c t="s" s="14" r="A9">
        <v>12</v>
      </c>
      <c t="s" s="14" r="B9">
        <v>922</v>
      </c>
      <c t="s" s="14" r="C9">
        <v>931</v>
      </c>
      <c t="s" s="14" r="D9">
        <v>139</v>
      </c>
      <c t="s" s="14" r="E9">
        <v>278</v>
      </c>
      <c t="s" s="14" r="F9">
        <v>932</v>
      </c>
      <c t="s" s="14" r="G9">
        <v>933</v>
      </c>
      <c t="b" s="14" r="H9">
        <v>0</v>
      </c>
      <c t="s" s="14" r="I9">
        <v>920</v>
      </c>
      <c t="s" s="14" r="J9">
        <v>934</v>
      </c>
      <c s="14" r="K9"/>
      <c s="14" r="L9"/>
    </row>
    <row r="10">
      <c t="s" s="14" r="A10">
        <v>12</v>
      </c>
      <c s="14" r="B10"/>
      <c t="s" s="14" r="C10">
        <v>935</v>
      </c>
      <c t="s" s="14" r="D10">
        <v>139</v>
      </c>
      <c t="s" s="14" r="E10">
        <v>278</v>
      </c>
      <c t="s" s="14" r="F10">
        <v>861</v>
      </c>
      <c t="s" s="14" r="G10">
        <v>34</v>
      </c>
      <c t="b" s="14" r="H10">
        <v>1</v>
      </c>
      <c t="s" s="14" r="I10">
        <v>936</v>
      </c>
      <c t="s" s="14" r="J10">
        <v>937</v>
      </c>
      <c s="14" r="K10"/>
      <c s="14" r="L10"/>
    </row>
    <row r="11">
      <c t="s" s="14" r="A11">
        <v>12</v>
      </c>
      <c s="14" r="B11"/>
      <c t="s" s="14" r="C11">
        <v>938</v>
      </c>
      <c t="s" s="14" r="D11">
        <v>139</v>
      </c>
      <c t="s" s="14" r="E11">
        <v>278</v>
      </c>
      <c t="s" s="14" r="F11">
        <v>939</v>
      </c>
      <c t="s" s="14" r="G11">
        <v>27</v>
      </c>
      <c t="b" s="14" r="H11">
        <v>1</v>
      </c>
      <c t="s" s="14" r="I11">
        <v>940</v>
      </c>
      <c t="s" s="14" r="J11">
        <v>941</v>
      </c>
      <c s="14" r="K11"/>
      <c s="14" r="L11"/>
    </row>
    <row r="12">
      <c t="s" s="14" r="A12">
        <v>67</v>
      </c>
      <c s="14" r="B12"/>
      <c t="s" s="14" r="C12">
        <v>942</v>
      </c>
      <c t="s" s="14" r="D12">
        <v>139</v>
      </c>
      <c t="s" s="14" r="E12">
        <v>278</v>
      </c>
      <c t="s" s="14" r="F12">
        <v>943</v>
      </c>
      <c t="s" s="14" r="G12">
        <v>879</v>
      </c>
      <c t="b" s="14" r="H12">
        <v>1</v>
      </c>
      <c t="s" s="14" r="I12">
        <v>944</v>
      </c>
      <c t="s" s="14" r="J12">
        <v>945</v>
      </c>
      <c s="14" r="K12"/>
      <c s="14" r="L12"/>
    </row>
    <row r="13">
      <c t="s" s="14" r="A13">
        <v>84</v>
      </c>
      <c s="14" r="B13"/>
      <c t="s" s="14" r="C13">
        <v>946</v>
      </c>
      <c t="s" s="14" r="D13">
        <v>139</v>
      </c>
      <c t="s" s="14" r="E13">
        <v>278</v>
      </c>
      <c t="s" s="14" r="F13">
        <v>947</v>
      </c>
      <c t="s" s="14" r="G13">
        <v>882</v>
      </c>
      <c t="b" s="14" r="H13">
        <v>1</v>
      </c>
      <c t="s" s="14" r="I13">
        <v>948</v>
      </c>
      <c t="s" s="14" r="J13">
        <v>949</v>
      </c>
      <c s="14" r="K13"/>
      <c s="14" r="L13"/>
    </row>
    <row r="14">
      <c t="s" s="14" r="A14">
        <v>153</v>
      </c>
      <c s="14" r="B14"/>
      <c t="s" s="14" r="C14">
        <v>950</v>
      </c>
      <c t="s" s="14" r="D14">
        <v>951</v>
      </c>
      <c t="s" s="14" r="E14">
        <v>952</v>
      </c>
      <c t="s" s="14" r="F14">
        <v>953</v>
      </c>
      <c t="s" r="G14">
        <v>885</v>
      </c>
      <c t="b" s="14" r="H14">
        <v>1</v>
      </c>
      <c t="s" s="14" r="I14">
        <v>954</v>
      </c>
      <c t="s" s="14" r="J14">
        <v>955</v>
      </c>
      <c s="14" r="K14"/>
      <c s="14" r="L14"/>
    </row>
    <row r="15">
      <c t="s" s="14" r="A15">
        <v>350</v>
      </c>
      <c s="14" r="B15"/>
      <c t="s" s="14" r="C15">
        <v>956</v>
      </c>
      <c t="s" s="14" r="D15">
        <v>139</v>
      </c>
      <c t="s" s="14" r="E15">
        <v>278</v>
      </c>
      <c t="s" s="14" r="F15">
        <v>957</v>
      </c>
      <c t="s" s="14" r="G15">
        <v>886</v>
      </c>
      <c t="b" s="14" r="H15">
        <v>1</v>
      </c>
      <c t="s" s="14" r="I15">
        <v>958</v>
      </c>
      <c t="s" s="14" r="J15">
        <v>959</v>
      </c>
      <c s="14" r="L15"/>
    </row>
    <row r="16">
      <c t="s" s="14" r="A16">
        <v>380</v>
      </c>
      <c s="14" r="B16"/>
      <c t="s" s="14" r="C16">
        <v>960</v>
      </c>
      <c t="s" s="14" r="D16">
        <v>139</v>
      </c>
      <c t="s" s="14" r="E16">
        <v>278</v>
      </c>
      <c t="s" s="14" r="F16">
        <v>961</v>
      </c>
      <c t="s" s="14" r="G16">
        <v>891</v>
      </c>
      <c t="b" s="14" r="H16">
        <v>1</v>
      </c>
      <c t="s" s="14" r="I16">
        <v>962</v>
      </c>
      <c t="s" s="14" r="J16">
        <v>963</v>
      </c>
      <c s="14" r="L16"/>
    </row>
    <row r="17">
      <c t="s" s="14" r="A17">
        <v>816</v>
      </c>
      <c s="14" r="B17"/>
      <c t="s" s="14" r="C17">
        <v>964</v>
      </c>
      <c t="s" s="14" r="D17">
        <v>139</v>
      </c>
      <c t="s" s="14" r="E17">
        <v>278</v>
      </c>
      <c t="s" s="14" r="F17">
        <v>965</v>
      </c>
      <c t="s" s="14" r="G17">
        <v>893</v>
      </c>
      <c t="b" s="14" r="H17">
        <v>1</v>
      </c>
      <c t="s" s="14" r="I17">
        <v>966</v>
      </c>
      <c t="s" s="14" r="J17">
        <v>967</v>
      </c>
      <c s="14" r="L17"/>
    </row>
    <row r="18">
      <c s="14" r="A18"/>
      <c s="14" r="B18"/>
      <c s="14" r="C18"/>
      <c s="14" r="D18"/>
      <c s="14" r="E18"/>
      <c s="14" r="F18"/>
      <c s="14" r="G18"/>
      <c s="14" r="H18"/>
      <c s="14" r="I18"/>
      <c s="14" r="J18"/>
      <c s="14" r="K18"/>
      <c s="14" r="L18"/>
    </row>
    <row r="19">
      <c s="14" r="A19"/>
      <c s="14" r="B19"/>
      <c s="14" r="C19"/>
      <c s="14" r="D19"/>
      <c s="14" r="E19"/>
      <c s="14" r="F19"/>
      <c s="14" r="G19"/>
      <c s="14" r="H19"/>
      <c s="14" r="I19"/>
      <c s="14" r="J19"/>
      <c s="14" r="K19"/>
      <c s="14" r="L19"/>
    </row>
    <row r="20">
      <c s="14" r="A20"/>
      <c s="14" r="B20"/>
      <c s="14" r="C20"/>
      <c s="14" r="D20"/>
      <c s="14" r="E20"/>
      <c s="14" r="F20"/>
      <c s="14" r="G20"/>
      <c s="14" r="H20"/>
      <c s="14" r="I20"/>
      <c s="14" r="J20"/>
      <c s="14" r="K20"/>
      <c s="14" r="L20"/>
    </row>
    <row r="21">
      <c s="14" r="A21"/>
      <c s="14" r="B21"/>
      <c s="14" r="C21"/>
      <c s="14" r="D21"/>
      <c s="14" r="E21"/>
      <c s="14" r="F21"/>
      <c s="14" r="G21"/>
      <c s="14" r="H21"/>
      <c s="14" r="I21"/>
      <c s="14" r="J21"/>
      <c s="14" r="K21"/>
      <c s="14" r="L21"/>
    </row>
    <row r="22">
      <c s="14" r="A22"/>
      <c s="14" r="B22"/>
      <c s="14" r="C22"/>
      <c s="14" r="D22"/>
      <c s="14" r="E22"/>
      <c s="14" r="F22"/>
      <c s="14" r="G22"/>
      <c s="14" r="H22"/>
      <c s="14" r="I22"/>
      <c s="14" r="J22"/>
      <c s="14" r="K22"/>
      <c s="14" r="L22"/>
    </row>
    <row r="23">
      <c s="14" r="A23"/>
      <c s="14" r="B23"/>
      <c s="14" r="C23"/>
      <c s="14" r="D23"/>
      <c s="14" r="E23"/>
      <c s="14" r="F23"/>
      <c s="14" r="G23"/>
      <c s="14" r="H23"/>
      <c s="14" r="I23"/>
      <c s="14" r="J23"/>
      <c s="14" r="K23"/>
      <c s="14" r="L23"/>
    </row>
    <row r="24">
      <c s="14" r="A24"/>
      <c s="14" r="B24"/>
      <c s="14" r="C24"/>
      <c s="14" r="D24"/>
      <c s="14" r="E24"/>
      <c s="14" r="F24"/>
      <c s="14" r="G24"/>
      <c s="14" r="H24"/>
      <c s="14" r="I24"/>
      <c s="14" r="J24"/>
      <c s="14" r="K24"/>
      <c s="14" r="L24"/>
    </row>
    <row r="25">
      <c s="14" r="A25"/>
      <c s="14" r="B25"/>
      <c s="14" r="C25"/>
      <c s="14" r="D25"/>
      <c s="14" r="E25"/>
      <c s="14" r="F25"/>
      <c s="14" r="G25"/>
      <c s="14" r="H25"/>
      <c s="14" r="I25"/>
      <c s="14" r="J25"/>
      <c s="14" r="K25"/>
      <c s="14" r="L25"/>
    </row>
    <row r="26">
      <c s="14" r="A26"/>
      <c s="14" r="B26"/>
      <c s="14" r="C26"/>
      <c s="14" r="D26"/>
      <c s="14" r="E26"/>
      <c s="14" r="F26"/>
      <c s="14" r="G26"/>
      <c s="14" r="H26"/>
      <c s="14" r="I26"/>
      <c s="14" r="J26"/>
      <c s="14" r="K26"/>
      <c s="14" r="L26"/>
    </row>
    <row r="27">
      <c s="14" r="A27"/>
      <c s="14" r="B27"/>
      <c s="14" r="C27"/>
      <c s="14" r="D27"/>
      <c s="14" r="E27"/>
      <c s="14" r="F27"/>
      <c s="14" r="G27"/>
      <c s="14" r="H27"/>
      <c s="14" r="I27"/>
      <c s="14" r="J27"/>
      <c s="14" r="K27"/>
      <c s="14" r="L27"/>
    </row>
    <row r="28">
      <c s="14" r="A28"/>
      <c s="14" r="B28"/>
      <c s="14" r="C28"/>
      <c s="14" r="D28"/>
      <c s="14" r="E28"/>
      <c s="14" r="F28"/>
      <c s="14" r="G28"/>
      <c s="14" r="H28"/>
      <c s="14" r="I28"/>
      <c s="14" r="J28"/>
      <c s="14" r="K28"/>
      <c s="14" r="L28"/>
    </row>
    <row r="29">
      <c s="14" r="A29"/>
      <c s="14" r="B29"/>
      <c s="14" r="C29"/>
      <c s="14" r="D29"/>
      <c s="14" r="E29"/>
      <c s="14" r="F29"/>
      <c s="14" r="G29"/>
      <c s="14" r="H29"/>
      <c s="14" r="I29"/>
      <c s="14" r="J29"/>
      <c s="14" r="K29"/>
      <c s="14" r="L29"/>
    </row>
    <row r="30">
      <c s="14" r="A30"/>
      <c s="14" r="B30"/>
      <c s="14" r="C30"/>
      <c s="14" r="D30"/>
      <c s="14" r="E30"/>
      <c s="14" r="F30"/>
      <c s="14" r="G30"/>
      <c s="14" r="H30"/>
      <c s="14" r="I30"/>
      <c s="14" r="J30"/>
      <c s="14" r="K30"/>
      <c s="14" r="L30"/>
    </row>
    <row r="31">
      <c s="14" r="A31"/>
      <c s="14" r="B31"/>
      <c s="14" r="C31"/>
      <c s="14" r="D31"/>
      <c s="14" r="E31"/>
      <c s="14" r="F31"/>
      <c s="14" r="G31"/>
      <c s="14" r="H31"/>
      <c s="14" r="I31"/>
      <c s="14" r="J31"/>
      <c s="14" r="K31"/>
      <c s="14" r="L31"/>
    </row>
    <row r="32">
      <c s="14" r="A32"/>
      <c s="14" r="B32"/>
      <c s="14" r="C32"/>
      <c s="14" r="D32"/>
      <c s="14" r="E32"/>
      <c s="14" r="F32"/>
      <c s="14" r="G32"/>
      <c s="14" r="H32"/>
      <c s="14" r="I32"/>
      <c s="14" r="J32"/>
      <c s="14" r="K32"/>
      <c s="14" r="L32"/>
    </row>
    <row r="33">
      <c s="14" r="A33"/>
      <c s="14" r="B33"/>
      <c s="14" r="C33"/>
      <c s="14" r="D33"/>
      <c s="14" r="E33"/>
      <c s="14" r="F33"/>
      <c s="14" r="G33"/>
      <c s="14" r="H33"/>
      <c s="14" r="I33"/>
      <c s="14" r="J33"/>
      <c s="14" r="K33"/>
      <c s="14" r="L33"/>
    </row>
    <row r="34">
      <c s="14" r="A34"/>
      <c s="14" r="B34"/>
      <c s="14" r="C34"/>
      <c s="14" r="D34"/>
      <c s="14" r="E34"/>
      <c s="14" r="F34"/>
      <c s="14" r="G34"/>
      <c s="14" r="H34"/>
      <c s="14" r="I34"/>
      <c s="14" r="J34"/>
      <c s="14" r="K34"/>
      <c s="14" r="L34"/>
    </row>
    <row r="35">
      <c s="14" r="A35"/>
      <c s="14" r="B35"/>
      <c s="14" r="C35"/>
      <c s="14" r="D35"/>
      <c s="14" r="E35"/>
      <c s="14" r="F35"/>
      <c s="14" r="G35"/>
      <c s="14" r="H35"/>
      <c s="14" r="I35"/>
      <c s="14" r="J35"/>
      <c s="14" r="K35"/>
      <c s="14" r="L35"/>
    </row>
    <row r="36">
      <c s="14" r="A36"/>
      <c s="14" r="B36"/>
      <c s="14" r="C36"/>
      <c s="14" r="D36"/>
      <c s="14" r="E36"/>
      <c s="14" r="F36"/>
      <c s="14" r="G36"/>
      <c s="14" r="H36"/>
      <c s="14" r="I36"/>
      <c s="14" r="J36"/>
      <c s="14" r="K36"/>
      <c s="14" r="L36"/>
    </row>
    <row r="37">
      <c s="14" r="A37"/>
      <c s="14" r="B37"/>
      <c s="14" r="C37"/>
      <c s="14" r="D37"/>
      <c s="14" r="E37"/>
      <c s="14" r="F37"/>
      <c s="14" r="G37"/>
      <c s="14" r="H37"/>
      <c s="14" r="I37"/>
      <c s="14" r="J37"/>
      <c s="14" r="K37"/>
      <c s="14" r="L37"/>
    </row>
    <row r="38">
      <c s="14" r="A38"/>
      <c s="14" r="B38"/>
      <c s="14" r="C38"/>
      <c s="14" r="D38"/>
      <c s="14" r="E38"/>
      <c s="14" r="F38"/>
      <c s="14" r="G38"/>
      <c s="14" r="H38"/>
      <c s="14" r="I38"/>
      <c s="14" r="J38"/>
      <c s="14" r="K38"/>
      <c s="14" r="L38"/>
    </row>
    <row r="39">
      <c s="14" r="A39"/>
      <c s="14" r="B39"/>
      <c s="14" r="C39"/>
      <c s="14" r="D39"/>
      <c s="14" r="E39"/>
      <c s="14" r="F39"/>
      <c s="14" r="G39"/>
      <c s="14" r="H39"/>
      <c s="14" r="I39"/>
      <c s="14" r="J39"/>
      <c s="14" r="K39"/>
      <c s="14" r="L39"/>
    </row>
    <row r="40">
      <c s="14" r="A40"/>
      <c s="14" r="B40"/>
      <c s="14" r="C40"/>
      <c s="14" r="D40"/>
      <c s="14" r="E40"/>
      <c s="14" r="F40"/>
      <c s="14" r="G40"/>
      <c s="14" r="H40"/>
      <c s="14" r="I40"/>
      <c s="14" r="J40"/>
      <c s="14" r="K40"/>
      <c s="14" r="L40"/>
    </row>
    <row r="41">
      <c s="14" r="A41"/>
      <c s="14" r="B41"/>
      <c s="14" r="C41"/>
      <c s="14" r="D41"/>
      <c s="14" r="E41"/>
      <c s="14" r="F41"/>
      <c s="14" r="G41"/>
      <c s="14" r="H41"/>
      <c s="14" r="I41"/>
      <c s="14" r="J41"/>
      <c s="14" r="K41"/>
      <c s="14" r="L41"/>
    </row>
    <row r="42">
      <c s="14" r="A42"/>
      <c s="14" r="B42"/>
      <c s="14" r="C42"/>
      <c s="14" r="D42"/>
      <c s="14" r="E42"/>
      <c s="14" r="F42"/>
      <c s="14" r="G42"/>
      <c s="14" r="H42"/>
      <c s="14" r="I42"/>
      <c s="14" r="J42"/>
      <c s="14" r="K42"/>
      <c s="14" r="L42"/>
    </row>
    <row r="43">
      <c s="14" r="A43"/>
      <c s="14" r="B43"/>
      <c s="14" r="C43"/>
      <c s="14" r="D43"/>
      <c s="14" r="E43"/>
      <c s="14" r="F43"/>
      <c s="14" r="G43"/>
      <c s="14" r="H43"/>
      <c s="14" r="I43"/>
      <c s="14" r="J43"/>
      <c s="14" r="K43"/>
      <c s="14" r="L43"/>
    </row>
    <row r="44">
      <c s="14" r="A44"/>
      <c s="14" r="B44"/>
      <c s="14" r="C44"/>
      <c s="14" r="D44"/>
      <c s="14" r="E44"/>
      <c s="14" r="F44"/>
      <c s="14" r="G44"/>
      <c s="14" r="H44"/>
      <c s="14" r="I44"/>
      <c s="14" r="J44"/>
      <c s="14" r="K44"/>
      <c s="14" r="L44"/>
    </row>
    <row r="45">
      <c s="14" r="A45"/>
      <c s="14" r="B45"/>
      <c s="14" r="C45"/>
      <c s="14" r="D45"/>
      <c s="14" r="E45"/>
      <c s="14" r="F45"/>
      <c s="14" r="G45"/>
      <c s="14" r="H45"/>
      <c s="14" r="I45"/>
      <c s="14" r="J45"/>
      <c s="14" r="K45"/>
      <c s="14" r="L45"/>
    </row>
    <row r="46">
      <c s="14" r="A46"/>
      <c s="14" r="B46"/>
      <c s="14" r="C46"/>
      <c s="14" r="D46"/>
      <c s="14" r="E46"/>
      <c s="14" r="F46"/>
      <c s="14" r="G46"/>
      <c s="14" r="H46"/>
      <c s="14" r="I46"/>
      <c s="14" r="J46"/>
      <c s="14" r="K46"/>
      <c s="14" r="L46"/>
    </row>
    <row r="47">
      <c s="14" r="A47"/>
      <c s="14" r="B47"/>
      <c s="14" r="C47"/>
      <c s="14" r="D47"/>
      <c s="14" r="E47"/>
      <c s="14" r="F47"/>
      <c s="14" r="G47"/>
      <c s="14" r="H47"/>
      <c s="14" r="I47"/>
      <c s="14" r="J47"/>
      <c s="14" r="K47"/>
      <c s="14" r="L47"/>
    </row>
    <row r="48">
      <c s="14" r="A48"/>
      <c s="14" r="B48"/>
      <c s="14" r="C48"/>
      <c s="14" r="D48"/>
      <c s="14" r="E48"/>
      <c s="14" r="F48"/>
      <c s="14" r="G48"/>
      <c s="14" r="H48"/>
      <c s="14" r="I48"/>
      <c s="14" r="J48"/>
      <c s="14" r="K48"/>
      <c s="14" r="L48"/>
    </row>
    <row r="49">
      <c s="14" r="A49"/>
      <c s="14" r="B49"/>
      <c s="14" r="C49"/>
      <c s="14" r="D49"/>
      <c s="14" r="E49"/>
      <c s="14" r="F49"/>
      <c s="14" r="G49"/>
      <c s="14" r="H49"/>
      <c s="14" r="I49"/>
      <c s="14" r="J49"/>
      <c s="14" r="K49"/>
      <c s="14" r="L49"/>
    </row>
    <row r="50">
      <c s="14" r="A50"/>
      <c s="14" r="B50"/>
      <c s="14" r="C50"/>
      <c s="14" r="D50"/>
      <c s="14" r="E50"/>
      <c s="14" r="F50"/>
      <c s="14" r="G50"/>
      <c s="14" r="H50"/>
      <c s="14" r="I50"/>
      <c s="14" r="J50"/>
      <c s="14" r="K50"/>
      <c s="14" r="L50"/>
    </row>
    <row r="51">
      <c s="14" r="A51"/>
      <c s="14" r="B51"/>
      <c s="14" r="C51"/>
      <c s="14" r="D51"/>
      <c s="14" r="E51"/>
      <c s="14" r="F51"/>
      <c s="14" r="G51"/>
      <c s="14" r="H51"/>
      <c s="14" r="I51"/>
      <c s="14" r="J51"/>
      <c s="14" r="K51"/>
      <c s="14" r="L51"/>
    </row>
    <row r="52">
      <c s="14" r="A52"/>
      <c s="14" r="B52"/>
      <c s="14" r="C52"/>
      <c s="14" r="D52"/>
      <c s="14" r="E52"/>
      <c s="14" r="F52"/>
      <c s="14" r="G52"/>
      <c s="14" r="H52"/>
      <c s="14" r="I52"/>
      <c s="14" r="J52"/>
      <c s="14" r="K52"/>
      <c s="14" r="L52"/>
    </row>
    <row r="53">
      <c s="14" r="A53"/>
      <c s="14" r="B53"/>
      <c s="14" r="C53"/>
      <c s="14" r="D53"/>
      <c s="14" r="E53"/>
      <c s="14" r="F53"/>
      <c s="14" r="G53"/>
      <c s="14" r="H53"/>
      <c s="14" r="I53"/>
      <c s="14" r="J53"/>
      <c s="14" r="K53"/>
      <c s="14" r="L53"/>
    </row>
    <row r="54">
      <c s="14" r="A54"/>
      <c s="14" r="B54"/>
      <c s="14" r="C54"/>
      <c s="14" r="D54"/>
      <c s="14" r="E54"/>
      <c s="14" r="F54"/>
      <c s="14" r="G54"/>
      <c s="14" r="H54"/>
      <c s="14" r="I54"/>
      <c s="14" r="J54"/>
      <c s="14" r="K54"/>
      <c s="14" r="L54"/>
    </row>
    <row r="55">
      <c s="14" r="A55"/>
      <c s="14" r="B55"/>
      <c s="14" r="C55"/>
      <c s="14" r="D55"/>
      <c s="14" r="E55"/>
      <c s="14" r="F55"/>
      <c s="14" r="G55"/>
      <c s="14" r="H55"/>
      <c s="14" r="I55"/>
      <c s="14" r="J55"/>
      <c s="14" r="K55"/>
      <c s="14" r="L55"/>
    </row>
    <row r="56">
      <c s="14" r="A56"/>
      <c s="14" r="B56"/>
      <c s="14" r="C56"/>
      <c s="14" r="D56"/>
      <c s="14" r="E56"/>
      <c s="14" r="F56"/>
      <c s="14" r="G56"/>
      <c s="14" r="H56"/>
      <c s="14" r="I56"/>
      <c s="14" r="J56"/>
      <c s="14" r="K56"/>
      <c s="14" r="L56"/>
    </row>
    <row r="57">
      <c s="14" r="A57"/>
      <c s="14" r="B57"/>
      <c s="14" r="C57"/>
      <c s="14" r="D57"/>
      <c s="14" r="E57"/>
      <c s="14" r="F57"/>
      <c s="14" r="G57"/>
      <c s="14" r="H57"/>
      <c s="14" r="I57"/>
      <c s="14" r="J57"/>
      <c s="14" r="K57"/>
      <c s="14" r="L57"/>
    </row>
    <row r="58">
      <c s="14" r="A58"/>
      <c s="14" r="B58"/>
      <c s="14" r="C58"/>
      <c s="14" r="D58"/>
      <c s="14" r="E58"/>
      <c s="14" r="F58"/>
      <c s="14" r="G58"/>
      <c s="14" r="H58"/>
      <c s="14" r="I58"/>
      <c s="14" r="J58"/>
      <c s="14" r="K58"/>
      <c s="14" r="L58"/>
    </row>
    <row r="59">
      <c s="14" r="A59"/>
      <c s="14" r="B59"/>
      <c s="14" r="C59"/>
      <c s="14" r="D59"/>
      <c s="14" r="E59"/>
      <c s="14" r="F59"/>
      <c s="14" r="G59"/>
      <c s="14" r="H59"/>
      <c s="14" r="I59"/>
      <c s="14" r="J59"/>
      <c s="14" r="K59"/>
      <c s="14" r="L59"/>
    </row>
    <row r="60">
      <c s="14" r="A60"/>
      <c s="14" r="B60"/>
      <c s="14" r="C60"/>
      <c s="14" r="D60"/>
      <c s="14" r="E60"/>
      <c s="14" r="F60"/>
      <c s="14" r="G60"/>
      <c s="14" r="H60"/>
      <c s="14" r="I60"/>
      <c s="14" r="J60"/>
      <c s="14" r="K60"/>
      <c s="14" r="L60"/>
    </row>
    <row r="61">
      <c s="14" r="A61"/>
      <c s="14" r="B61"/>
      <c s="14" r="C61"/>
      <c s="14" r="D61"/>
      <c s="14" r="E61"/>
      <c s="14" r="F61"/>
      <c s="14" r="G61"/>
      <c s="14" r="H61"/>
      <c s="14" r="I61"/>
      <c s="14" r="J61"/>
      <c s="14" r="K61"/>
      <c s="14" r="L61"/>
    </row>
    <row r="62">
      <c s="14" r="A62"/>
      <c s="14" r="B62"/>
      <c s="14" r="C62"/>
      <c s="14" r="D62"/>
      <c s="14" r="E62"/>
      <c s="14" r="F62"/>
      <c s="14" r="G62"/>
      <c s="14" r="H62"/>
      <c s="14" r="I62"/>
      <c s="14" r="J62"/>
      <c s="14" r="K62"/>
      <c s="14" r="L62"/>
    </row>
    <row r="63">
      <c s="14" r="A63"/>
      <c s="14" r="B63"/>
      <c s="14" r="C63"/>
      <c s="14" r="D63"/>
      <c s="14" r="E63"/>
      <c s="14" r="F63"/>
      <c s="14" r="G63"/>
      <c s="14" r="H63"/>
      <c s="14" r="I63"/>
      <c s="14" r="J63"/>
      <c s="14" r="K63"/>
      <c s="14" r="L63"/>
    </row>
    <row r="64">
      <c s="14" r="A64"/>
      <c s="14" r="B64"/>
      <c s="14" r="C64"/>
      <c s="14" r="D64"/>
      <c s="14" r="E64"/>
      <c s="14" r="F64"/>
      <c s="14" r="G64"/>
      <c s="14" r="H64"/>
      <c s="14" r="I64"/>
      <c s="14" r="J64"/>
      <c s="14" r="K64"/>
      <c s="14" r="L64"/>
    </row>
    <row r="65">
      <c s="14" r="A65"/>
      <c s="14" r="B65"/>
      <c s="14" r="C65"/>
      <c s="14" r="D65"/>
      <c s="14" r="E65"/>
      <c s="14" r="F65"/>
      <c s="14" r="G65"/>
      <c s="14" r="H65"/>
      <c s="14" r="I65"/>
      <c s="14" r="J65"/>
      <c s="14" r="K65"/>
      <c s="14" r="L65"/>
    </row>
    <row r="66">
      <c s="14" r="A66"/>
      <c s="14" r="B66"/>
      <c s="14" r="C66"/>
      <c s="14" r="D66"/>
      <c s="14" r="E66"/>
      <c s="14" r="F66"/>
      <c s="14" r="G66"/>
      <c s="14" r="H66"/>
      <c s="14" r="I66"/>
      <c s="14" r="J66"/>
      <c s="14" r="K66"/>
      <c s="14" r="L66"/>
    </row>
    <row r="67">
      <c s="14" r="A67"/>
      <c s="14" r="B67"/>
      <c s="14" r="C67"/>
      <c s="14" r="D67"/>
      <c s="14" r="E67"/>
      <c s="14" r="F67"/>
      <c s="14" r="G67"/>
      <c s="14" r="H67"/>
      <c s="14" r="I67"/>
      <c s="14" r="J67"/>
      <c s="14" r="K67"/>
      <c s="14" r="L67"/>
    </row>
    <row r="68">
      <c s="14" r="A68"/>
      <c s="14" r="B68"/>
      <c s="14" r="C68"/>
      <c s="14" r="D68"/>
      <c s="14" r="E68"/>
      <c s="14" r="F68"/>
      <c s="14" r="G68"/>
      <c s="14" r="H68"/>
      <c s="14" r="I68"/>
      <c s="14" r="J68"/>
      <c s="14" r="K68"/>
      <c s="14" r="L68"/>
    </row>
    <row r="69">
      <c s="14" r="A69"/>
      <c s="14" r="B69"/>
      <c s="14" r="C69"/>
      <c s="14" r="D69"/>
      <c s="14" r="E69"/>
      <c s="14" r="F69"/>
      <c s="14" r="G69"/>
      <c s="14" r="H69"/>
      <c s="14" r="I69"/>
      <c s="14" r="J69"/>
      <c s="14" r="K69"/>
      <c s="14" r="L69"/>
    </row>
    <row r="70">
      <c s="14" r="A70"/>
      <c s="14" r="B70"/>
      <c s="14" r="C70"/>
      <c s="14" r="D70"/>
      <c s="14" r="E70"/>
      <c s="14" r="F70"/>
      <c s="14" r="G70"/>
      <c s="14" r="H70"/>
      <c s="14" r="I70"/>
      <c s="14" r="J70"/>
      <c s="14" r="K70"/>
      <c s="14" r="L70"/>
    </row>
    <row r="71">
      <c s="14" r="A71"/>
      <c s="14" r="B71"/>
      <c s="14" r="C71"/>
      <c s="14" r="D71"/>
      <c s="14" r="E71"/>
      <c s="14" r="F71"/>
      <c s="14" r="G71"/>
      <c s="14" r="H71"/>
      <c s="14" r="I71"/>
      <c s="14" r="J71"/>
      <c s="14" r="K71"/>
      <c s="14" r="L71"/>
    </row>
    <row r="72">
      <c s="14" r="A72"/>
      <c s="14" r="B72"/>
      <c s="14" r="C72"/>
      <c s="14" r="D72"/>
      <c s="14" r="E72"/>
      <c s="14" r="F72"/>
      <c s="14" r="G72"/>
      <c s="14" r="H72"/>
      <c s="14" r="I72"/>
      <c s="14" r="J72"/>
      <c s="14" r="K72"/>
      <c s="14" r="L72"/>
    </row>
    <row r="73">
      <c s="14" r="A73"/>
      <c s="14" r="B73"/>
      <c s="14" r="C73"/>
      <c s="14" r="D73"/>
      <c s="14" r="E73"/>
      <c s="14" r="F73"/>
      <c s="14" r="G73"/>
      <c s="14" r="H73"/>
      <c s="14" r="I73"/>
      <c s="14" r="J73"/>
      <c s="14" r="K73"/>
      <c s="14" r="L73"/>
    </row>
    <row r="74">
      <c s="14" r="A74"/>
      <c s="14" r="B74"/>
      <c s="14" r="C74"/>
      <c s="14" r="D74"/>
      <c s="14" r="E74"/>
      <c s="14" r="F74"/>
      <c s="14" r="G74"/>
      <c s="14" r="H74"/>
      <c s="14" r="I74"/>
      <c s="14" r="J74"/>
      <c s="14" r="K74"/>
      <c s="14" r="L74"/>
    </row>
    <row r="75">
      <c s="14" r="A75"/>
      <c s="14" r="B75"/>
      <c s="14" r="C75"/>
      <c s="14" r="D75"/>
      <c s="14" r="E75"/>
      <c s="14" r="F75"/>
      <c s="14" r="G75"/>
      <c s="14" r="H75"/>
      <c s="14" r="I75"/>
      <c s="14" r="J75"/>
      <c s="14" r="K75"/>
      <c s="14" r="L75"/>
    </row>
    <row r="76">
      <c s="14" r="A76"/>
      <c s="14" r="B76"/>
      <c s="14" r="C76"/>
      <c s="14" r="D76"/>
      <c s="14" r="E76"/>
      <c s="14" r="F76"/>
      <c s="14" r="G76"/>
      <c s="14" r="H76"/>
      <c s="14" r="I76"/>
      <c s="14" r="J76"/>
      <c s="14" r="K76"/>
      <c s="14" r="L76"/>
    </row>
    <row r="77">
      <c s="14" r="A77"/>
      <c s="14" r="B77"/>
      <c s="14" r="C77"/>
      <c s="14" r="D77"/>
      <c s="14" r="E77"/>
      <c s="14" r="F77"/>
      <c s="14" r="G77"/>
      <c s="14" r="H77"/>
      <c s="14" r="I77"/>
      <c s="14" r="J77"/>
      <c s="14" r="K77"/>
      <c s="14" r="L77"/>
    </row>
    <row r="78">
      <c s="14" r="A78"/>
      <c s="14" r="B78"/>
      <c s="14" r="C78"/>
      <c s="14" r="D78"/>
      <c s="14" r="E78"/>
      <c s="14" r="F78"/>
      <c s="14" r="G78"/>
      <c s="14" r="H78"/>
      <c s="14" r="I78"/>
      <c s="14" r="J78"/>
      <c s="14" r="K78"/>
      <c s="14" r="L78"/>
    </row>
    <row r="79">
      <c s="14" r="A79"/>
      <c s="14" r="B79"/>
      <c s="14" r="C79"/>
      <c s="14" r="D79"/>
      <c s="14" r="E79"/>
      <c s="14" r="F79"/>
      <c s="14" r="G79"/>
      <c s="14" r="H79"/>
      <c s="14" r="I79"/>
      <c s="14" r="J79"/>
      <c s="14" r="K79"/>
      <c s="14" r="L79"/>
    </row>
    <row r="80">
      <c s="14" r="A80"/>
      <c s="14" r="B80"/>
      <c s="14" r="C80"/>
      <c s="14" r="D80"/>
      <c s="14" r="E80"/>
      <c s="14" r="F80"/>
      <c s="14" r="G80"/>
      <c s="14" r="H80"/>
      <c s="14" r="I80"/>
      <c s="14" r="J80"/>
      <c s="14" r="K80"/>
      <c s="14" r="L80"/>
    </row>
    <row r="81">
      <c s="14" r="A81"/>
      <c s="14" r="B81"/>
      <c s="14" r="C81"/>
      <c s="14" r="D81"/>
      <c s="14" r="E81"/>
      <c s="14" r="F81"/>
      <c s="14" r="G81"/>
      <c s="14" r="H81"/>
      <c s="14" r="I81"/>
      <c s="14" r="J81"/>
      <c s="14" r="K81"/>
      <c s="14" r="L81"/>
    </row>
    <row r="82">
      <c s="14" r="A82"/>
      <c s="14" r="B82"/>
      <c s="14" r="C82"/>
      <c s="14" r="D82"/>
      <c s="14" r="E82"/>
      <c s="14" r="F82"/>
      <c s="14" r="G82"/>
      <c s="14" r="H82"/>
      <c s="14" r="I82"/>
      <c s="14" r="J82"/>
      <c s="14" r="K82"/>
      <c s="14" r="L82"/>
    </row>
    <row r="83">
      <c s="14" r="A83"/>
      <c s="14" r="B83"/>
      <c s="14" r="C83"/>
      <c s="14" r="D83"/>
      <c s="14" r="E83"/>
      <c s="14" r="F83"/>
      <c s="14" r="G83"/>
      <c s="14" r="H83"/>
      <c s="14" r="I83"/>
      <c s="14" r="J83"/>
      <c s="14" r="K83"/>
      <c s="14" r="L83"/>
    </row>
    <row r="84">
      <c s="14" r="A84"/>
      <c s="14" r="B84"/>
      <c s="14" r="C84"/>
      <c s="14" r="D84"/>
      <c s="14" r="E84"/>
      <c s="14" r="F84"/>
      <c s="14" r="G84"/>
      <c s="14" r="H84"/>
      <c s="14" r="I84"/>
      <c s="14" r="J84"/>
      <c s="14" r="K84"/>
      <c s="14" r="L84"/>
    </row>
    <row r="85">
      <c s="14" r="A85"/>
      <c s="14" r="B85"/>
      <c s="14" r="C85"/>
      <c s="14" r="D85"/>
      <c s="14" r="E85"/>
      <c s="14" r="F85"/>
      <c s="14" r="G85"/>
      <c s="14" r="H85"/>
      <c s="14" r="I85"/>
      <c s="14" r="J85"/>
      <c s="14" r="K85"/>
      <c s="14" r="L85"/>
    </row>
    <row r="86">
      <c s="14" r="A86"/>
      <c s="14" r="B86"/>
      <c s="14" r="C86"/>
      <c s="14" r="D86"/>
      <c s="14" r="E86"/>
      <c s="14" r="F86"/>
      <c s="14" r="G86"/>
      <c s="14" r="H86"/>
      <c s="14" r="I86"/>
      <c s="14" r="J86"/>
      <c s="14" r="K86"/>
      <c s="14" r="L86"/>
    </row>
    <row r="87">
      <c s="14" r="A87"/>
      <c s="14" r="B87"/>
      <c s="14" r="C87"/>
      <c s="14" r="D87"/>
      <c s="14" r="E87"/>
      <c s="14" r="F87"/>
      <c s="14" r="G87"/>
      <c s="14" r="H87"/>
      <c s="14" r="I87"/>
      <c s="14" r="J87"/>
      <c s="14" r="K87"/>
      <c s="14" r="L87"/>
    </row>
    <row r="88">
      <c s="14" r="A88"/>
      <c s="14" r="B88"/>
      <c s="14" r="C88"/>
      <c s="14" r="D88"/>
      <c s="14" r="E88"/>
      <c s="14" r="F88"/>
      <c s="14" r="G88"/>
      <c s="14" r="H88"/>
      <c s="14" r="I88"/>
      <c s="14" r="J88"/>
      <c s="14" r="K88"/>
      <c s="14" r="L88"/>
    </row>
    <row r="89">
      <c s="14" r="A89"/>
      <c s="14" r="B89"/>
      <c s="14" r="C89"/>
      <c s="14" r="D89"/>
      <c s="14" r="E89"/>
      <c s="14" r="F89"/>
      <c s="14" r="G89"/>
      <c s="14" r="H89"/>
      <c s="14" r="I89"/>
      <c s="14" r="J89"/>
      <c s="14" r="K89"/>
      <c s="14" r="L89"/>
    </row>
    <row r="90">
      <c s="14" r="A90"/>
      <c s="14" r="B90"/>
      <c s="14" r="C90"/>
      <c s="14" r="D90"/>
      <c s="14" r="E90"/>
      <c s="14" r="F90"/>
      <c s="14" r="G90"/>
      <c s="14" r="H90"/>
      <c s="14" r="I90"/>
      <c s="14" r="J90"/>
      <c s="14" r="K90"/>
      <c s="14" r="L90"/>
    </row>
    <row r="91">
      <c s="14" r="A91"/>
      <c s="14" r="B91"/>
      <c s="14" r="C91"/>
      <c s="14" r="D91"/>
      <c s="14" r="E91"/>
      <c s="14" r="F91"/>
      <c s="14" r="G91"/>
      <c s="14" r="H91"/>
      <c s="14" r="I91"/>
      <c s="14" r="J91"/>
      <c s="14" r="K91"/>
      <c s="14" r="L91"/>
    </row>
    <row r="92">
      <c s="14" r="A92"/>
      <c s="14" r="B92"/>
      <c s="14" r="C92"/>
      <c s="14" r="D92"/>
      <c s="14" r="E92"/>
      <c s="14" r="F92"/>
      <c s="14" r="G92"/>
      <c s="14" r="H92"/>
      <c s="14" r="I92"/>
      <c s="14" r="J92"/>
      <c s="14" r="K92"/>
      <c s="14" r="L92"/>
    </row>
    <row r="93">
      <c s="14" r="A93"/>
      <c s="14" r="B93"/>
      <c s="14" r="C93"/>
      <c s="14" r="D93"/>
      <c s="14" r="E93"/>
      <c s="14" r="F93"/>
      <c s="14" r="G93"/>
      <c s="14" r="H93"/>
      <c s="14" r="I93"/>
      <c s="14" r="J93"/>
      <c s="14" r="K93"/>
      <c s="14" r="L93"/>
    </row>
    <row r="94">
      <c s="14" r="A94"/>
      <c s="14" r="B94"/>
      <c s="14" r="C94"/>
      <c s="14" r="D94"/>
      <c s="14" r="E94"/>
      <c s="14" r="F94"/>
      <c s="14" r="G94"/>
      <c s="14" r="H94"/>
      <c s="14" r="I94"/>
      <c s="14" r="J94"/>
      <c s="14" r="K94"/>
      <c s="14" r="L94"/>
    </row>
    <row r="95">
      <c s="14" r="A95"/>
      <c s="14" r="B95"/>
      <c s="14" r="C95"/>
      <c s="14" r="D95"/>
      <c s="14" r="E95"/>
      <c s="14" r="F95"/>
      <c s="14" r="G95"/>
      <c s="14" r="H95"/>
      <c s="14" r="I95"/>
      <c s="14" r="J95"/>
      <c s="14" r="K95"/>
      <c s="14" r="L95"/>
    </row>
    <row r="96">
      <c s="14" r="A96"/>
      <c s="14" r="B96"/>
      <c s="14" r="C96"/>
      <c s="14" r="D96"/>
      <c s="14" r="E96"/>
      <c s="14" r="F96"/>
      <c s="14" r="G96"/>
      <c s="14" r="H96"/>
      <c s="14" r="I96"/>
      <c s="14" r="J96"/>
      <c s="14" r="K96"/>
      <c s="14" r="L96"/>
    </row>
    <row r="97">
      <c s="14" r="A97"/>
      <c s="14" r="B97"/>
      <c s="14" r="C97"/>
      <c s="14" r="D97"/>
      <c s="14" r="E97"/>
      <c s="14" r="F97"/>
      <c s="14" r="G97"/>
      <c s="14" r="H97"/>
      <c s="14" r="I97"/>
      <c s="14" r="J97"/>
      <c s="14" r="K97"/>
      <c s="14" r="L97"/>
    </row>
    <row r="98">
      <c s="14" r="A98"/>
      <c s="14" r="B98"/>
      <c s="14" r="C98"/>
      <c s="14" r="D98"/>
      <c s="14" r="E98"/>
      <c s="14" r="F98"/>
      <c s="14" r="G98"/>
      <c s="14" r="H98"/>
      <c s="14" r="I98"/>
      <c s="14" r="J98"/>
      <c s="14" r="K98"/>
      <c s="14" r="L98"/>
    </row>
    <row r="99">
      <c s="14" r="A99"/>
      <c s="14" r="B99"/>
      <c s="14" r="C99"/>
      <c s="14" r="D99"/>
      <c s="14" r="E99"/>
      <c s="14" r="F99"/>
      <c s="14" r="G99"/>
      <c s="14" r="H99"/>
      <c s="14" r="I99"/>
      <c s="14" r="J99"/>
      <c s="14" r="K99"/>
      <c s="14" r="L99"/>
    </row>
    <row r="100">
      <c s="14" r="A100"/>
      <c s="14" r="B100"/>
      <c s="14" r="C100"/>
      <c s="14" r="D100"/>
      <c s="14" r="E100"/>
      <c s="14" r="F100"/>
      <c s="14" r="G100"/>
      <c s="14" r="H100"/>
      <c s="14" r="I100"/>
      <c s="14" r="J100"/>
      <c s="14" r="K100"/>
      <c s="14" r="L100"/>
    </row>
    <row r="101">
      <c s="14" r="A101"/>
      <c s="14" r="B101"/>
      <c s="14" r="C101"/>
      <c s="14" r="D101"/>
      <c s="14" r="E101"/>
      <c s="14" r="F101"/>
      <c s="14" r="G101"/>
      <c s="14" r="H101"/>
      <c s="14" r="I101"/>
      <c s="14" r="J101"/>
      <c s="14" r="K101"/>
      <c s="14" r="L101"/>
    </row>
  </sheetData>
  <mergeCells count="1">
    <mergeCell ref="B2:G2"/>
  </mergeCell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8.0"/>
    <col min="2" customWidth="1" max="2" width="11.29"/>
    <col min="3" customWidth="1" max="3" width="11.14"/>
    <col min="4" customWidth="1" max="4" width="9.71"/>
    <col min="5" customWidth="1" max="5" width="26.43"/>
    <col min="6" customWidth="1" max="6" width="19.43"/>
    <col min="7" customWidth="1" max="7" width="64.14"/>
    <col min="8" customWidth="1" max="8" width="35.86"/>
    <col min="9" customWidth="1" max="9" width="28.43"/>
    <col min="10" customWidth="1" max="17" width="11.0"/>
  </cols>
  <sheetData>
    <row r="1">
      <c t="s" s="2" r="A1">
        <v>0</v>
      </c>
      <c t="s" s="2" r="B1">
        <v>1</v>
      </c>
      <c t="s" s="2" r="C1">
        <v>120</v>
      </c>
      <c t="s" s="2" r="D1">
        <v>271</v>
      </c>
      <c t="s" s="2" r="E1">
        <v>272</v>
      </c>
      <c t="s" s="5" r="F1">
        <v>273</v>
      </c>
      <c t="s" s="5" r="G1">
        <v>274</v>
      </c>
      <c t="s" s="5" r="H1">
        <v>275</v>
      </c>
      <c t="s" s="5" r="I1">
        <v>276</v>
      </c>
      <c s="5" r="J1"/>
      <c s="5" r="K1"/>
      <c s="5" r="L1"/>
      <c s="5" r="M1"/>
      <c s="5" r="N1"/>
      <c s="5" r="O1"/>
      <c s="5" r="P1"/>
      <c s="5" r="Q1"/>
      <c s="5" r="R1"/>
    </row>
    <row r="2">
      <c t="s" s="19" r="A2">
        <v>119</v>
      </c>
      <c s="19" r="B2"/>
    </row>
    <row r="3">
      <c t="s" s="19" r="A3">
        <v>10</v>
      </c>
      <c t="s" s="44" r="B3">
        <v>11</v>
      </c>
      <c s="44" r="C3"/>
      <c s="44" r="D3"/>
      <c s="44" r="E3"/>
      <c s="44" r="F3"/>
      <c s="44" r="G3"/>
    </row>
    <row r="4">
      <c t="s" s="14" r="A4">
        <v>968</v>
      </c>
      <c t="s" s="14" r="B4">
        <v>303</v>
      </c>
      <c t="s" s="14" r="C4">
        <v>139</v>
      </c>
      <c t="s" s="14" r="D4">
        <v>278</v>
      </c>
      <c t="s" s="14" r="E4">
        <v>304</v>
      </c>
      <c t="s" s="14" r="F4">
        <v>305</v>
      </c>
      <c t="s" s="14" r="G4">
        <v>306</v>
      </c>
      <c t="s" s="14" r="H4">
        <v>307</v>
      </c>
      <c t="s" s="14" r="I4">
        <v>308</v>
      </c>
      <c s="14" r="J4"/>
      <c s="14" r="K4"/>
      <c s="14" r="L4"/>
      <c s="14" r="M4"/>
      <c s="14" r="N4"/>
      <c s="14" r="O4"/>
      <c s="14" r="P4"/>
      <c s="14" r="Q4"/>
      <c s="14" r="R4"/>
    </row>
    <row r="5">
      <c s="14" r="A5"/>
      <c s="14" r="B5"/>
      <c s="14" r="C5"/>
      <c s="14" r="D5"/>
      <c s="14" r="E5"/>
      <c s="14" r="F5"/>
      <c s="14" r="G5"/>
      <c s="14" r="H5"/>
      <c s="14" r="I5"/>
      <c s="14" r="J5"/>
      <c s="14" r="K5"/>
      <c s="14" r="L5"/>
      <c s="14" r="M5"/>
      <c s="14" r="N5"/>
      <c s="14" r="O5"/>
      <c s="14" r="P5"/>
      <c s="14" r="Q5"/>
      <c s="14" r="R5"/>
    </row>
    <row r="6">
      <c s="14" r="A6"/>
      <c s="14" r="B6"/>
      <c s="14" r="C6"/>
      <c s="14" r="D6"/>
      <c s="14" r="E6"/>
      <c s="14" r="F6"/>
      <c s="14" r="G6"/>
      <c s="14" r="H6"/>
      <c s="14" r="I6"/>
      <c s="14" r="J6"/>
      <c s="14" r="K6"/>
      <c s="14" r="L6"/>
      <c s="14" r="M6"/>
      <c s="14" r="N6"/>
      <c s="14" r="O6"/>
      <c s="14" r="P6"/>
      <c s="14" r="Q6"/>
      <c s="14" r="R6"/>
    </row>
    <row r="7">
      <c s="14" r="A7"/>
      <c s="14" r="B7"/>
      <c s="14" r="C7"/>
      <c s="14" r="D7"/>
      <c s="14" r="E7"/>
      <c s="14" r="F7"/>
      <c s="14" r="G7"/>
      <c s="14" r="H7"/>
      <c s="14" r="I7"/>
      <c s="14" r="J7"/>
      <c s="14" r="K7"/>
      <c s="14" r="L7"/>
      <c s="14" r="M7"/>
      <c s="14" r="N7"/>
      <c s="14" r="O7"/>
      <c s="14" r="P7"/>
      <c s="14" r="Q7"/>
      <c s="14" r="R7"/>
    </row>
    <row r="8">
      <c s="14" r="A8"/>
      <c s="14" r="B8"/>
      <c s="14" r="C8"/>
      <c s="14" r="D8"/>
      <c s="14" r="E8"/>
      <c s="14" r="F8"/>
      <c s="14" r="G8"/>
      <c s="14" r="H8"/>
      <c s="14" r="I8"/>
      <c s="14" r="J8"/>
      <c s="14" r="K8"/>
      <c s="14" r="L8"/>
      <c s="14" r="M8"/>
      <c s="14" r="N8"/>
      <c s="14" r="O8"/>
      <c s="14" r="P8"/>
      <c s="14" r="Q8"/>
      <c s="14" r="R8"/>
    </row>
    <row r="9">
      <c s="14" r="A9"/>
      <c s="14" r="B9"/>
      <c s="14" r="C9"/>
      <c s="14" r="D9"/>
      <c s="14" r="E9"/>
      <c s="14" r="F9"/>
      <c s="14" r="G9"/>
      <c s="14" r="H9"/>
      <c s="14" r="I9"/>
      <c s="14" r="J9"/>
      <c s="14" r="K9"/>
      <c s="14" r="L9"/>
      <c s="14" r="M9"/>
      <c s="14" r="N9"/>
      <c s="14" r="O9"/>
      <c s="14" r="P9"/>
      <c s="14" r="Q9"/>
      <c s="14" r="R9"/>
    </row>
    <row r="10">
      <c s="14" r="A10"/>
      <c s="14" r="B10"/>
      <c s="14" r="C10"/>
      <c s="14" r="D10"/>
      <c s="14" r="E10"/>
      <c s="14" r="F10"/>
      <c s="14" r="G10"/>
      <c s="14" r="H10"/>
      <c s="14" r="I10"/>
      <c s="14" r="J10"/>
      <c s="14" r="K10"/>
      <c s="14" r="L10"/>
      <c s="14" r="M10"/>
      <c s="14" r="N10"/>
      <c s="14" r="O10"/>
      <c s="14" r="P10"/>
      <c s="14" r="Q10"/>
      <c s="14" r="R10"/>
    </row>
    <row r="11">
      <c s="14" r="A11"/>
      <c s="14" r="B11"/>
      <c s="14" r="C11"/>
      <c s="14" r="D11"/>
      <c s="14" r="E11"/>
      <c s="14" r="F11"/>
      <c s="14" r="G11"/>
      <c s="14" r="H11"/>
      <c s="14" r="I11"/>
      <c s="14" r="J11"/>
      <c s="14" r="K11"/>
      <c s="14" r="L11"/>
      <c s="14" r="M11"/>
      <c s="14" r="N11"/>
      <c s="14" r="O11"/>
      <c s="14" r="P11"/>
      <c s="14" r="Q11"/>
      <c s="14" r="R11"/>
    </row>
    <row r="12">
      <c s="14" r="A12"/>
      <c s="14" r="B12"/>
      <c s="14" r="C12"/>
      <c s="14" r="D12"/>
      <c s="14" r="E12"/>
      <c s="14" r="F12"/>
      <c s="14" r="G12"/>
      <c s="14" r="H12"/>
      <c s="14" r="I12"/>
      <c s="14" r="J12"/>
      <c s="14" r="K12"/>
      <c s="14" r="L12"/>
      <c s="14" r="M12"/>
      <c s="14" r="N12"/>
      <c s="14" r="O12"/>
      <c s="14" r="P12"/>
      <c s="14" r="Q12"/>
      <c s="14" r="R12"/>
    </row>
    <row r="13">
      <c s="14" r="A13"/>
      <c s="14" r="B13"/>
      <c s="14" r="C13"/>
      <c s="14" r="D13"/>
      <c s="14" r="E13"/>
      <c s="14" r="F13"/>
      <c s="14" r="G13"/>
      <c s="14" r="H13"/>
      <c s="14" r="I13"/>
      <c s="14" r="J13"/>
      <c s="14" r="K13"/>
      <c s="14" r="L13"/>
      <c s="14" r="M13"/>
      <c s="14" r="N13"/>
      <c s="14" r="O13"/>
      <c s="14" r="P13"/>
      <c s="14" r="Q13"/>
      <c s="14" r="R13"/>
    </row>
    <row r="14">
      <c s="14" r="A14"/>
      <c s="14" r="B14"/>
      <c s="14" r="C14"/>
      <c s="14" r="D14"/>
      <c s="14" r="E14"/>
      <c s="14" r="F14"/>
      <c s="14" r="G14"/>
      <c s="14" r="H14"/>
      <c s="14" r="I14"/>
      <c s="14" r="J14"/>
      <c s="14" r="K14"/>
      <c s="14" r="L14"/>
      <c s="14" r="M14"/>
      <c s="14" r="N14"/>
      <c s="14" r="O14"/>
      <c s="14" r="P14"/>
      <c s="14" r="Q14"/>
      <c s="14" r="R14"/>
    </row>
    <row r="15">
      <c s="14" r="A15"/>
      <c s="14" r="B15"/>
      <c s="14" r="C15"/>
      <c s="14" r="D15"/>
      <c s="14" r="E15"/>
      <c s="14" r="F15"/>
      <c s="14" r="G15"/>
      <c s="14" r="H15"/>
      <c s="14" r="I15"/>
      <c s="14" r="J15"/>
      <c s="14" r="K15"/>
      <c s="14" r="L15"/>
      <c s="14" r="M15"/>
      <c s="14" r="N15"/>
      <c s="14" r="O15"/>
      <c s="14" r="P15"/>
      <c s="14" r="Q15"/>
      <c s="14" r="R15"/>
    </row>
    <row r="16">
      <c s="14" r="A16"/>
      <c s="14" r="B16"/>
      <c s="14" r="C16"/>
      <c s="14" r="D16"/>
      <c s="14" r="E16"/>
      <c s="14" r="F16"/>
      <c s="14" r="G16"/>
      <c s="14" r="H16"/>
      <c s="14" r="I16"/>
      <c s="14" r="J16"/>
      <c s="14" r="K16"/>
      <c s="14" r="L16"/>
      <c s="14" r="M16"/>
      <c s="14" r="N16"/>
      <c s="14" r="O16"/>
      <c s="14" r="P16"/>
      <c s="14" r="Q16"/>
      <c s="14" r="R16"/>
    </row>
    <row r="17">
      <c s="14" r="A17"/>
      <c s="14" r="B17"/>
      <c s="14" r="C17"/>
      <c s="14" r="D17"/>
      <c s="14" r="E17"/>
      <c s="14" r="F17"/>
      <c s="14" r="G17"/>
      <c s="14" r="H17"/>
      <c s="14" r="I17"/>
      <c s="14" r="J17"/>
      <c s="14" r="K17"/>
      <c s="14" r="L17"/>
      <c s="14" r="M17"/>
      <c s="14" r="N17"/>
      <c s="14" r="O17"/>
      <c s="14" r="P17"/>
      <c s="14" r="Q17"/>
      <c s="14" r="R17"/>
    </row>
    <row r="18">
      <c s="14" r="A18"/>
      <c s="14" r="B18"/>
      <c s="14" r="C18"/>
      <c s="14" r="D18"/>
      <c s="14" r="E18"/>
      <c s="14" r="F18"/>
      <c s="14" r="G18"/>
      <c s="14" r="H18"/>
      <c s="14" r="I18"/>
      <c s="14" r="J18"/>
      <c s="14" r="K18"/>
      <c s="14" r="L18"/>
      <c s="14" r="M18"/>
      <c s="14" r="N18"/>
      <c s="14" r="O18"/>
      <c s="14" r="P18"/>
      <c s="14" r="Q18"/>
      <c s="14" r="R18"/>
    </row>
    <row r="19">
      <c s="14" r="A19"/>
      <c s="14" r="B19"/>
      <c s="14" r="C19"/>
      <c s="14" r="D19"/>
      <c s="14" r="E19"/>
      <c s="14" r="F19"/>
      <c s="14" r="G19"/>
      <c s="14" r="H19"/>
      <c s="14" r="I19"/>
      <c s="14" r="J19"/>
      <c s="14" r="K19"/>
      <c s="14" r="L19"/>
      <c s="14" r="M19"/>
      <c s="14" r="N19"/>
      <c s="14" r="O19"/>
      <c s="14" r="P19"/>
      <c s="14" r="Q19"/>
      <c s="14" r="R19"/>
    </row>
    <row r="20">
      <c s="14" r="A20"/>
      <c s="14" r="B20"/>
      <c s="14" r="C20"/>
      <c s="14" r="D20"/>
      <c s="14" r="E20"/>
      <c s="14" r="F20"/>
      <c s="14" r="G20"/>
      <c s="14" r="H20"/>
      <c s="14" r="I20"/>
      <c s="14" r="J20"/>
      <c s="14" r="K20"/>
      <c s="14" r="L20"/>
      <c s="14" r="M20"/>
      <c s="14" r="N20"/>
      <c s="14" r="O20"/>
      <c s="14" r="P20"/>
      <c s="14" r="Q20"/>
      <c s="14" r="R20"/>
    </row>
    <row r="21">
      <c s="14" r="A21"/>
      <c s="14" r="B21"/>
      <c s="14" r="C21"/>
      <c s="14" r="D21"/>
      <c s="14" r="E21"/>
      <c s="14" r="F21"/>
      <c s="14" r="G21"/>
      <c s="14" r="H21"/>
      <c s="14" r="I21"/>
      <c s="14" r="J21"/>
      <c s="14" r="K21"/>
      <c s="14" r="L21"/>
      <c s="14" r="M21"/>
      <c s="14" r="N21"/>
      <c s="14" r="O21"/>
      <c s="14" r="P21"/>
      <c s="14" r="Q21"/>
      <c s="14" r="R21"/>
    </row>
    <row r="22">
      <c s="14" r="A22"/>
      <c s="14" r="B22"/>
      <c s="14" r="C22"/>
      <c s="14" r="D22"/>
      <c s="14" r="E22"/>
      <c s="14" r="F22"/>
      <c s="14" r="G22"/>
      <c s="14" r="H22"/>
      <c s="14" r="I22"/>
      <c s="14" r="J22"/>
      <c s="14" r="K22"/>
      <c s="14" r="L22"/>
      <c s="14" r="M22"/>
      <c s="14" r="N22"/>
      <c s="14" r="O22"/>
      <c s="14" r="P22"/>
      <c s="14" r="Q22"/>
      <c s="14" r="R22"/>
    </row>
    <row r="23">
      <c s="14" r="A23"/>
      <c s="14" r="B23"/>
      <c s="14" r="C23"/>
      <c s="14" r="D23"/>
      <c s="14" r="E23"/>
      <c s="14" r="F23"/>
      <c s="14" r="G23"/>
      <c s="14" r="H23"/>
      <c s="14" r="I23"/>
      <c s="14" r="J23"/>
      <c s="14" r="K23"/>
      <c s="14" r="L23"/>
      <c s="14" r="M23"/>
      <c s="14" r="N23"/>
      <c s="14" r="O23"/>
      <c s="14" r="P23"/>
      <c s="14" r="Q23"/>
      <c s="14" r="R23"/>
    </row>
    <row r="24">
      <c s="14" r="A24"/>
      <c s="14" r="B24"/>
      <c s="14" r="C24"/>
      <c s="14" r="D24"/>
      <c s="14" r="E24"/>
      <c s="14" r="F24"/>
      <c s="14" r="G24"/>
      <c s="14" r="H24"/>
      <c s="14" r="I24"/>
      <c s="14" r="J24"/>
      <c s="14" r="K24"/>
      <c s="14" r="L24"/>
      <c s="14" r="M24"/>
      <c s="14" r="N24"/>
      <c s="14" r="O24"/>
      <c s="14" r="P24"/>
      <c s="14" r="Q24"/>
      <c s="14" r="R24"/>
    </row>
    <row r="25">
      <c s="14" r="A25"/>
      <c s="14" r="B25"/>
      <c s="14" r="C25"/>
      <c s="14" r="D25"/>
      <c s="14" r="E25"/>
      <c s="14" r="F25"/>
      <c s="14" r="G25"/>
      <c s="14" r="H25"/>
      <c s="14" r="I25"/>
      <c s="14" r="J25"/>
      <c s="14" r="K25"/>
      <c s="14" r="L25"/>
      <c s="14" r="M25"/>
      <c s="14" r="N25"/>
      <c s="14" r="O25"/>
      <c s="14" r="P25"/>
      <c s="14" r="Q25"/>
      <c s="14" r="R25"/>
    </row>
    <row r="26">
      <c s="14" r="A26"/>
      <c s="14" r="B26"/>
      <c s="14" r="C26"/>
      <c s="14" r="D26"/>
      <c s="14" r="E26"/>
      <c s="14" r="F26"/>
      <c s="14" r="G26"/>
      <c s="14" r="H26"/>
      <c s="14" r="I26"/>
      <c s="14" r="J26"/>
      <c s="14" r="K26"/>
      <c s="14" r="L26"/>
      <c s="14" r="M26"/>
      <c s="14" r="N26"/>
      <c s="14" r="O26"/>
      <c s="14" r="P26"/>
      <c s="14" r="Q26"/>
      <c s="14" r="R26"/>
    </row>
    <row r="27">
      <c s="14" r="A27"/>
      <c s="14" r="B27"/>
      <c s="14" r="C27"/>
      <c s="14" r="D27"/>
      <c s="14" r="E27"/>
      <c s="14" r="F27"/>
      <c s="14" r="G27"/>
      <c s="14" r="H27"/>
      <c s="14" r="I27"/>
      <c s="14" r="J27"/>
      <c s="14" r="K27"/>
      <c s="14" r="L27"/>
      <c s="14" r="M27"/>
      <c s="14" r="N27"/>
      <c s="14" r="O27"/>
      <c s="14" r="P27"/>
      <c s="14" r="Q27"/>
      <c s="14" r="R27"/>
    </row>
    <row r="28">
      <c s="14" r="A28"/>
      <c s="14" r="B28"/>
      <c s="14" r="C28"/>
      <c s="14" r="D28"/>
      <c s="14" r="E28"/>
      <c s="14" r="F28"/>
      <c s="14" r="G28"/>
      <c s="14" r="H28"/>
      <c s="14" r="I28"/>
      <c s="14" r="J28"/>
      <c s="14" r="K28"/>
      <c s="14" r="L28"/>
      <c s="14" r="M28"/>
      <c s="14" r="N28"/>
      <c s="14" r="O28"/>
      <c s="14" r="P28"/>
      <c s="14" r="Q28"/>
      <c s="14" r="R28"/>
    </row>
    <row r="29">
      <c s="14" r="A29"/>
      <c s="14" r="B29"/>
      <c s="14" r="C29"/>
      <c s="14" r="D29"/>
      <c s="14" r="E29"/>
      <c s="14" r="F29"/>
      <c s="14" r="G29"/>
      <c s="14" r="H29"/>
      <c s="14" r="I29"/>
      <c s="14" r="J29"/>
      <c s="14" r="K29"/>
      <c s="14" r="L29"/>
      <c s="14" r="M29"/>
      <c s="14" r="N29"/>
      <c s="14" r="O29"/>
      <c s="14" r="P29"/>
      <c s="14" r="Q29"/>
      <c s="14" r="R29"/>
    </row>
    <row r="30">
      <c s="14" r="A30"/>
      <c s="14" r="B30"/>
      <c s="14" r="C30"/>
      <c s="14" r="D30"/>
      <c s="14" r="E30"/>
      <c s="14" r="F30"/>
      <c s="14" r="G30"/>
      <c s="14" r="H30"/>
      <c s="14" r="I30"/>
      <c s="14" r="J30"/>
      <c s="14" r="K30"/>
      <c s="14" r="L30"/>
      <c s="14" r="M30"/>
      <c s="14" r="N30"/>
      <c s="14" r="O30"/>
      <c s="14" r="P30"/>
      <c s="14" r="Q30"/>
      <c s="14" r="R30"/>
    </row>
    <row r="31">
      <c s="14" r="A31"/>
      <c s="14" r="B31"/>
      <c s="14" r="C31"/>
      <c s="14" r="D31"/>
      <c s="14" r="E31"/>
      <c s="14" r="F31"/>
      <c s="14" r="G31"/>
      <c s="14" r="H31"/>
      <c s="14" r="I31"/>
      <c s="14" r="J31"/>
      <c s="14" r="K31"/>
      <c s="14" r="L31"/>
      <c s="14" r="M31"/>
      <c s="14" r="N31"/>
      <c s="14" r="O31"/>
      <c s="14" r="P31"/>
      <c s="14" r="Q31"/>
      <c s="14" r="R31"/>
    </row>
    <row r="32">
      <c s="14" r="A32"/>
      <c s="14" r="B32"/>
      <c s="14" r="C32"/>
      <c s="14" r="D32"/>
      <c s="14" r="E32"/>
      <c s="14" r="F32"/>
      <c s="14" r="G32"/>
      <c s="14" r="H32"/>
      <c s="14" r="I32"/>
      <c s="14" r="J32"/>
      <c s="14" r="K32"/>
      <c s="14" r="L32"/>
      <c s="14" r="M32"/>
      <c s="14" r="N32"/>
      <c s="14" r="O32"/>
      <c s="14" r="P32"/>
      <c s="14" r="Q32"/>
      <c s="14" r="R32"/>
    </row>
    <row r="33">
      <c s="14" r="A33"/>
      <c s="14" r="B33"/>
      <c s="14" r="C33"/>
      <c s="14" r="D33"/>
      <c s="14" r="E33"/>
      <c s="14" r="F33"/>
      <c s="14" r="G33"/>
      <c s="14" r="H33"/>
      <c s="14" r="I33"/>
      <c s="14" r="J33"/>
      <c s="14" r="K33"/>
      <c s="14" r="L33"/>
      <c s="14" r="M33"/>
      <c s="14" r="N33"/>
      <c s="14" r="O33"/>
      <c s="14" r="P33"/>
      <c s="14" r="Q33"/>
      <c s="14" r="R33"/>
    </row>
    <row r="34">
      <c s="14" r="A34"/>
      <c s="14" r="B34"/>
      <c s="14" r="C34"/>
      <c s="14" r="D34"/>
      <c s="14" r="E34"/>
      <c s="14" r="F34"/>
      <c s="14" r="G34"/>
      <c s="14" r="H34"/>
      <c s="14" r="I34"/>
      <c s="14" r="J34"/>
      <c s="14" r="K34"/>
      <c s="14" r="L34"/>
      <c s="14" r="M34"/>
      <c s="14" r="N34"/>
      <c s="14" r="O34"/>
      <c s="14" r="P34"/>
      <c s="14" r="Q34"/>
      <c s="14" r="R34"/>
    </row>
    <row r="35">
      <c s="14" r="A35"/>
      <c s="14" r="B35"/>
      <c s="14" r="C35"/>
      <c s="14" r="D35"/>
      <c s="14" r="E35"/>
      <c s="14" r="F35"/>
      <c s="14" r="G35"/>
      <c s="14" r="H35"/>
      <c s="14" r="I35"/>
      <c s="14" r="J35"/>
      <c s="14" r="K35"/>
      <c s="14" r="L35"/>
      <c s="14" r="M35"/>
      <c s="14" r="N35"/>
      <c s="14" r="O35"/>
      <c s="14" r="P35"/>
      <c s="14" r="Q35"/>
      <c s="14" r="R35"/>
    </row>
    <row r="36">
      <c s="14" r="A36"/>
      <c s="14" r="B36"/>
      <c s="14" r="C36"/>
      <c s="14" r="D36"/>
      <c s="14" r="E36"/>
      <c s="14" r="F36"/>
      <c s="14" r="G36"/>
      <c s="14" r="H36"/>
      <c s="14" r="I36"/>
      <c s="14" r="J36"/>
      <c s="14" r="K36"/>
      <c s="14" r="L36"/>
      <c s="14" r="M36"/>
      <c s="14" r="N36"/>
      <c s="14" r="O36"/>
      <c s="14" r="P36"/>
      <c s="14" r="Q36"/>
      <c s="14" r="R36"/>
    </row>
    <row r="37">
      <c s="14" r="A37"/>
      <c s="14" r="B37"/>
      <c s="14" r="C37"/>
      <c s="14" r="D37"/>
      <c s="14" r="E37"/>
      <c s="14" r="F37"/>
      <c s="14" r="G37"/>
      <c s="14" r="H37"/>
      <c s="14" r="I37"/>
      <c s="14" r="J37"/>
      <c s="14" r="K37"/>
      <c s="14" r="L37"/>
      <c s="14" r="M37"/>
      <c s="14" r="N37"/>
      <c s="14" r="O37"/>
      <c s="14" r="P37"/>
      <c s="14" r="Q37"/>
      <c s="14" r="R37"/>
    </row>
    <row r="38">
      <c s="14" r="A38"/>
      <c s="14" r="B38"/>
      <c s="14" r="C38"/>
      <c s="14" r="D38"/>
      <c s="14" r="E38"/>
      <c s="14" r="F38"/>
      <c s="14" r="G38"/>
      <c s="14" r="H38"/>
      <c s="14" r="I38"/>
      <c s="14" r="J38"/>
      <c s="14" r="K38"/>
      <c s="14" r="L38"/>
      <c s="14" r="M38"/>
      <c s="14" r="N38"/>
      <c s="14" r="O38"/>
      <c s="14" r="P38"/>
      <c s="14" r="Q38"/>
      <c s="14" r="R38"/>
    </row>
    <row r="39">
      <c s="14" r="A39"/>
      <c s="14" r="B39"/>
      <c s="14" r="C39"/>
      <c s="14" r="D39"/>
      <c s="14" r="E39"/>
      <c s="14" r="F39"/>
      <c s="14" r="G39"/>
      <c s="14" r="H39"/>
      <c s="14" r="I39"/>
      <c s="14" r="J39"/>
      <c s="14" r="K39"/>
      <c s="14" r="L39"/>
      <c s="14" r="M39"/>
      <c s="14" r="N39"/>
      <c s="14" r="O39"/>
      <c s="14" r="P39"/>
      <c s="14" r="Q39"/>
      <c s="14" r="R39"/>
    </row>
    <row r="40">
      <c s="14" r="A40"/>
      <c s="14" r="B40"/>
      <c s="14" r="C40"/>
      <c s="14" r="D40"/>
      <c s="14" r="E40"/>
      <c s="14" r="F40"/>
      <c s="14" r="G40"/>
      <c s="14" r="H40"/>
      <c s="14" r="I40"/>
      <c s="14" r="J40"/>
      <c s="14" r="K40"/>
      <c s="14" r="L40"/>
      <c s="14" r="M40"/>
      <c s="14" r="N40"/>
      <c s="14" r="O40"/>
      <c s="14" r="P40"/>
      <c s="14" r="Q40"/>
      <c s="14" r="R40"/>
    </row>
    <row r="41">
      <c s="14" r="A41"/>
      <c s="14" r="B41"/>
      <c s="14" r="C41"/>
      <c s="14" r="D41"/>
      <c s="14" r="E41"/>
      <c s="14" r="F41"/>
      <c s="14" r="G41"/>
      <c s="14" r="H41"/>
      <c s="14" r="I41"/>
      <c s="14" r="J41"/>
      <c s="14" r="K41"/>
      <c s="14" r="L41"/>
      <c s="14" r="M41"/>
      <c s="14" r="N41"/>
      <c s="14" r="O41"/>
      <c s="14" r="P41"/>
      <c s="14" r="Q41"/>
      <c s="14" r="R41"/>
    </row>
    <row r="42">
      <c s="14" r="A42"/>
      <c s="14" r="B42"/>
      <c s="14" r="C42"/>
      <c s="14" r="D42"/>
      <c s="14" r="E42"/>
      <c s="14" r="F42"/>
      <c s="14" r="G42"/>
      <c s="14" r="H42"/>
      <c s="14" r="I42"/>
      <c s="14" r="J42"/>
      <c s="14" r="K42"/>
      <c s="14" r="L42"/>
      <c s="14" r="M42"/>
      <c s="14" r="N42"/>
      <c s="14" r="O42"/>
      <c s="14" r="P42"/>
      <c s="14" r="Q42"/>
      <c s="14" r="R42"/>
    </row>
    <row r="43">
      <c s="14" r="A43"/>
      <c s="14" r="B43"/>
      <c s="14" r="C43"/>
      <c s="14" r="D43"/>
      <c s="14" r="E43"/>
      <c s="14" r="F43"/>
      <c s="14" r="G43"/>
      <c s="14" r="H43"/>
      <c s="14" r="I43"/>
      <c s="14" r="J43"/>
      <c s="14" r="K43"/>
      <c s="14" r="L43"/>
      <c s="14" r="M43"/>
      <c s="14" r="N43"/>
      <c s="14" r="O43"/>
      <c s="14" r="P43"/>
      <c s="14" r="Q43"/>
      <c s="14" r="R43"/>
    </row>
    <row r="44">
      <c s="14" r="A44"/>
      <c s="14" r="B44"/>
      <c s="14" r="C44"/>
      <c s="14" r="D44"/>
      <c s="14" r="E44"/>
      <c s="14" r="F44"/>
      <c s="14" r="G44"/>
      <c s="14" r="H44"/>
      <c s="14" r="I44"/>
      <c s="14" r="J44"/>
      <c s="14" r="K44"/>
      <c s="14" r="L44"/>
      <c s="14" r="M44"/>
      <c s="14" r="N44"/>
      <c s="14" r="O44"/>
      <c s="14" r="P44"/>
      <c s="14" r="Q44"/>
      <c s="14" r="R44"/>
    </row>
    <row r="45">
      <c s="14" r="A45"/>
      <c s="14" r="B45"/>
      <c s="14" r="C45"/>
      <c s="14" r="D45"/>
      <c s="14" r="E45"/>
      <c s="14" r="F45"/>
      <c s="14" r="G45"/>
      <c s="14" r="H45"/>
      <c s="14" r="I45"/>
      <c s="14" r="J45"/>
      <c s="14" r="K45"/>
      <c s="14" r="L45"/>
      <c s="14" r="M45"/>
      <c s="14" r="N45"/>
      <c s="14" r="O45"/>
      <c s="14" r="P45"/>
      <c s="14" r="Q45"/>
      <c s="14" r="R45"/>
    </row>
    <row r="46">
      <c s="14" r="A46"/>
      <c s="14" r="B46"/>
      <c s="14" r="C46"/>
      <c s="14" r="D46"/>
      <c s="14" r="E46"/>
      <c s="14" r="F46"/>
      <c s="14" r="G46"/>
      <c s="14" r="H46"/>
      <c s="14" r="I46"/>
      <c s="14" r="J46"/>
      <c s="14" r="K46"/>
      <c s="14" r="L46"/>
      <c s="14" r="M46"/>
      <c s="14" r="N46"/>
      <c s="14" r="O46"/>
      <c s="14" r="P46"/>
      <c s="14" r="Q46"/>
      <c s="14" r="R46"/>
    </row>
    <row r="47">
      <c s="14" r="A47"/>
      <c s="14" r="B47"/>
      <c s="14" r="C47"/>
      <c s="14" r="D47"/>
      <c s="14" r="E47"/>
      <c s="14" r="F47"/>
      <c s="14" r="G47"/>
      <c s="14" r="H47"/>
      <c s="14" r="I47"/>
      <c s="14" r="J47"/>
      <c s="14" r="K47"/>
      <c s="14" r="L47"/>
      <c s="14" r="M47"/>
      <c s="14" r="N47"/>
      <c s="14" r="O47"/>
      <c s="14" r="P47"/>
      <c s="14" r="Q47"/>
      <c s="14" r="R47"/>
    </row>
    <row r="48">
      <c s="14" r="A48"/>
      <c s="14" r="B48"/>
      <c s="14" r="C48"/>
      <c s="14" r="D48"/>
      <c s="14" r="E48"/>
      <c s="14" r="F48"/>
      <c s="14" r="G48"/>
      <c s="14" r="H48"/>
      <c s="14" r="I48"/>
      <c s="14" r="J48"/>
      <c s="14" r="K48"/>
      <c s="14" r="L48"/>
      <c s="14" r="M48"/>
      <c s="14" r="N48"/>
      <c s="14" r="O48"/>
      <c s="14" r="P48"/>
      <c s="14" r="Q48"/>
      <c s="14" r="R48"/>
    </row>
    <row r="49">
      <c s="14" r="A49"/>
      <c s="14" r="B49"/>
      <c s="14" r="C49"/>
      <c s="14" r="D49"/>
      <c s="14" r="E49"/>
      <c s="14" r="F49"/>
      <c s="14" r="G49"/>
      <c s="14" r="H49"/>
      <c s="14" r="I49"/>
      <c s="14" r="J49"/>
      <c s="14" r="K49"/>
      <c s="14" r="L49"/>
      <c s="14" r="M49"/>
      <c s="14" r="N49"/>
      <c s="14" r="O49"/>
      <c s="14" r="P49"/>
      <c s="14" r="Q49"/>
      <c s="14" r="R49"/>
    </row>
    <row r="50">
      <c s="14" r="A50"/>
      <c s="14" r="B50"/>
      <c s="14" r="C50"/>
      <c s="14" r="D50"/>
      <c s="14" r="E50"/>
      <c s="14" r="F50"/>
      <c s="14" r="G50"/>
      <c s="14" r="H50"/>
      <c s="14" r="I50"/>
      <c s="14" r="J50"/>
      <c s="14" r="K50"/>
      <c s="14" r="L50"/>
      <c s="14" r="M50"/>
      <c s="14" r="N50"/>
      <c s="14" r="O50"/>
      <c s="14" r="P50"/>
      <c s="14" r="Q50"/>
      <c s="14" r="R50"/>
    </row>
    <row r="51">
      <c s="14" r="A51"/>
      <c s="14" r="B51"/>
      <c s="14" r="C51"/>
      <c s="14" r="D51"/>
      <c s="14" r="E51"/>
      <c s="14" r="F51"/>
      <c s="14" r="G51"/>
      <c s="14" r="H51"/>
      <c s="14" r="I51"/>
      <c s="14" r="J51"/>
      <c s="14" r="K51"/>
      <c s="14" r="L51"/>
      <c s="14" r="M51"/>
      <c s="14" r="N51"/>
      <c s="14" r="O51"/>
      <c s="14" r="P51"/>
      <c s="14" r="Q51"/>
      <c s="14" r="R51"/>
    </row>
    <row r="52">
      <c s="14" r="A52"/>
      <c s="14" r="B52"/>
      <c s="14" r="C52"/>
      <c s="14" r="D52"/>
      <c s="14" r="E52"/>
      <c s="14" r="F52"/>
      <c s="14" r="G52"/>
      <c s="14" r="H52"/>
      <c s="14" r="I52"/>
      <c s="14" r="J52"/>
      <c s="14" r="K52"/>
      <c s="14" r="L52"/>
      <c s="14" r="M52"/>
      <c s="14" r="N52"/>
      <c s="14" r="O52"/>
      <c s="14" r="P52"/>
      <c s="14" r="Q52"/>
      <c s="14" r="R52"/>
    </row>
    <row r="53">
      <c s="14" r="A53"/>
      <c s="14" r="B53"/>
      <c s="14" r="C53"/>
      <c s="14" r="D53"/>
      <c s="14" r="E53"/>
      <c s="14" r="F53"/>
      <c s="14" r="G53"/>
      <c s="14" r="H53"/>
      <c s="14" r="I53"/>
      <c s="14" r="J53"/>
      <c s="14" r="K53"/>
      <c s="14" r="L53"/>
      <c s="14" r="M53"/>
      <c s="14" r="N53"/>
      <c s="14" r="O53"/>
      <c s="14" r="P53"/>
      <c s="14" r="Q53"/>
      <c s="14" r="R53"/>
    </row>
    <row r="54">
      <c s="14" r="A54"/>
      <c s="14" r="B54"/>
      <c s="14" r="C54"/>
      <c s="14" r="D54"/>
      <c s="14" r="E54"/>
      <c s="14" r="F54"/>
      <c s="14" r="G54"/>
      <c s="14" r="H54"/>
      <c s="14" r="I54"/>
      <c s="14" r="J54"/>
      <c s="14" r="K54"/>
      <c s="14" r="L54"/>
      <c s="14" r="M54"/>
      <c s="14" r="N54"/>
      <c s="14" r="O54"/>
      <c s="14" r="P54"/>
      <c s="14" r="Q54"/>
      <c s="14" r="R54"/>
    </row>
    <row r="55">
      <c s="14" r="A55"/>
      <c s="14" r="B55"/>
      <c s="14" r="C55"/>
      <c s="14" r="D55"/>
      <c s="14" r="E55"/>
      <c s="14" r="F55"/>
      <c s="14" r="G55"/>
      <c s="14" r="H55"/>
      <c s="14" r="I55"/>
      <c s="14" r="J55"/>
      <c s="14" r="K55"/>
      <c s="14" r="L55"/>
      <c s="14" r="M55"/>
      <c s="14" r="N55"/>
      <c s="14" r="O55"/>
      <c s="14" r="P55"/>
      <c s="14" r="Q55"/>
      <c s="14" r="R55"/>
    </row>
    <row r="56">
      <c s="14" r="A56"/>
      <c s="14" r="B56"/>
      <c s="14" r="C56"/>
      <c s="14" r="D56"/>
      <c s="14" r="E56"/>
      <c s="14" r="F56"/>
      <c s="14" r="G56"/>
      <c s="14" r="H56"/>
      <c s="14" r="I56"/>
      <c s="14" r="J56"/>
      <c s="14" r="K56"/>
      <c s="14" r="L56"/>
      <c s="14" r="M56"/>
      <c s="14" r="N56"/>
      <c s="14" r="O56"/>
      <c s="14" r="P56"/>
      <c s="14" r="Q56"/>
      <c s="14" r="R56"/>
    </row>
    <row r="57">
      <c s="14" r="A57"/>
      <c s="14" r="B57"/>
      <c s="14" r="C57"/>
      <c s="14" r="D57"/>
      <c s="14" r="E57"/>
      <c s="14" r="F57"/>
      <c s="14" r="G57"/>
      <c s="14" r="H57"/>
      <c s="14" r="I57"/>
      <c s="14" r="J57"/>
      <c s="14" r="K57"/>
      <c s="14" r="L57"/>
      <c s="14" r="M57"/>
      <c s="14" r="N57"/>
      <c s="14" r="O57"/>
      <c s="14" r="P57"/>
      <c s="14" r="Q57"/>
      <c s="14" r="R57"/>
    </row>
    <row r="58">
      <c s="14" r="A58"/>
      <c s="14" r="B58"/>
      <c s="14" r="C58"/>
      <c s="14" r="D58"/>
      <c s="14" r="E58"/>
      <c s="14" r="F58"/>
      <c s="14" r="G58"/>
      <c s="14" r="H58"/>
      <c s="14" r="I58"/>
      <c s="14" r="J58"/>
      <c s="14" r="K58"/>
      <c s="14" r="L58"/>
      <c s="14" r="M58"/>
      <c s="14" r="N58"/>
      <c s="14" r="O58"/>
      <c s="14" r="P58"/>
      <c s="14" r="Q58"/>
      <c s="14" r="R58"/>
    </row>
    <row r="59">
      <c s="14" r="A59"/>
      <c s="14" r="B59"/>
      <c s="14" r="C59"/>
      <c s="14" r="D59"/>
      <c s="14" r="E59"/>
      <c s="14" r="F59"/>
      <c s="14" r="G59"/>
      <c s="14" r="H59"/>
      <c s="14" r="I59"/>
      <c s="14" r="J59"/>
      <c s="14" r="K59"/>
      <c s="14" r="L59"/>
      <c s="14" r="M59"/>
      <c s="14" r="N59"/>
      <c s="14" r="O59"/>
      <c s="14" r="P59"/>
      <c s="14" r="Q59"/>
      <c s="14" r="R59"/>
    </row>
    <row r="60">
      <c s="14" r="A60"/>
      <c s="14" r="B60"/>
      <c s="14" r="C60"/>
      <c s="14" r="D60"/>
      <c s="14" r="E60"/>
      <c s="14" r="F60"/>
      <c s="14" r="G60"/>
      <c s="14" r="H60"/>
      <c s="14" r="I60"/>
      <c s="14" r="J60"/>
      <c s="14" r="K60"/>
      <c s="14" r="L60"/>
      <c s="14" r="M60"/>
      <c s="14" r="N60"/>
      <c s="14" r="O60"/>
      <c s="14" r="P60"/>
      <c s="14" r="Q60"/>
      <c s="14" r="R60"/>
    </row>
    <row r="61">
      <c s="14" r="A61"/>
      <c s="14" r="B61"/>
      <c s="14" r="C61"/>
      <c s="14" r="D61"/>
      <c s="14" r="E61"/>
      <c s="14" r="F61"/>
      <c s="14" r="G61"/>
      <c s="14" r="H61"/>
      <c s="14" r="I61"/>
      <c s="14" r="J61"/>
      <c s="14" r="K61"/>
      <c s="14" r="L61"/>
      <c s="14" r="M61"/>
      <c s="14" r="N61"/>
      <c s="14" r="O61"/>
      <c s="14" r="P61"/>
      <c s="14" r="Q61"/>
      <c s="14" r="R61"/>
    </row>
    <row r="62">
      <c s="14" r="A62"/>
      <c s="14" r="B62"/>
      <c s="14" r="C62"/>
      <c s="14" r="D62"/>
      <c s="14" r="E62"/>
      <c s="14" r="F62"/>
      <c s="14" r="G62"/>
      <c s="14" r="H62"/>
      <c s="14" r="I62"/>
      <c s="14" r="J62"/>
      <c s="14" r="K62"/>
      <c s="14" r="L62"/>
      <c s="14" r="M62"/>
      <c s="14" r="N62"/>
      <c s="14" r="O62"/>
      <c s="14" r="P62"/>
      <c s="14" r="Q62"/>
      <c s="14" r="R62"/>
    </row>
    <row r="63">
      <c s="14" r="A63"/>
      <c s="14" r="B63"/>
      <c s="14" r="C63"/>
      <c s="14" r="D63"/>
      <c s="14" r="E63"/>
      <c s="14" r="F63"/>
      <c s="14" r="G63"/>
      <c s="14" r="H63"/>
      <c s="14" r="I63"/>
      <c s="14" r="J63"/>
      <c s="14" r="K63"/>
      <c s="14" r="L63"/>
      <c s="14" r="M63"/>
      <c s="14" r="N63"/>
      <c s="14" r="O63"/>
      <c s="14" r="P63"/>
      <c s="14" r="Q63"/>
      <c s="14" r="R63"/>
    </row>
    <row r="64">
      <c s="14" r="A64"/>
      <c s="14" r="B64"/>
      <c s="14" r="C64"/>
      <c s="14" r="D64"/>
      <c s="14" r="E64"/>
      <c s="14" r="F64"/>
      <c s="14" r="G64"/>
      <c s="14" r="H64"/>
      <c s="14" r="I64"/>
      <c s="14" r="J64"/>
      <c s="14" r="K64"/>
      <c s="14" r="L64"/>
      <c s="14" r="M64"/>
      <c s="14" r="N64"/>
      <c s="14" r="O64"/>
      <c s="14" r="P64"/>
      <c s="14" r="Q64"/>
      <c s="14" r="R64"/>
    </row>
    <row r="65">
      <c s="14" r="A65"/>
      <c s="14" r="B65"/>
      <c s="14" r="C65"/>
      <c s="14" r="D65"/>
      <c s="14" r="E65"/>
      <c s="14" r="F65"/>
      <c s="14" r="G65"/>
      <c s="14" r="H65"/>
      <c s="14" r="I65"/>
      <c s="14" r="J65"/>
      <c s="14" r="K65"/>
      <c s="14" r="L65"/>
      <c s="14" r="M65"/>
      <c s="14" r="N65"/>
      <c s="14" r="O65"/>
      <c s="14" r="P65"/>
      <c s="14" r="Q65"/>
      <c s="14" r="R65"/>
    </row>
    <row r="66">
      <c s="14" r="A66"/>
      <c s="14" r="B66"/>
      <c s="14" r="C66"/>
      <c s="14" r="D66"/>
      <c s="14" r="E66"/>
      <c s="14" r="F66"/>
      <c s="14" r="G66"/>
      <c s="14" r="H66"/>
      <c s="14" r="I66"/>
      <c s="14" r="J66"/>
      <c s="14" r="K66"/>
      <c s="14" r="L66"/>
      <c s="14" r="M66"/>
      <c s="14" r="N66"/>
      <c s="14" r="O66"/>
      <c s="14" r="P66"/>
      <c s="14" r="Q66"/>
      <c s="14" r="R66"/>
    </row>
    <row r="67">
      <c s="14" r="A67"/>
      <c s="14" r="B67"/>
      <c s="14" r="C67"/>
      <c s="14" r="D67"/>
      <c s="14" r="E67"/>
      <c s="14" r="F67"/>
      <c s="14" r="G67"/>
      <c s="14" r="H67"/>
      <c s="14" r="I67"/>
      <c s="14" r="J67"/>
      <c s="14" r="K67"/>
      <c s="14" r="L67"/>
      <c s="14" r="M67"/>
      <c s="14" r="N67"/>
      <c s="14" r="O67"/>
      <c s="14" r="P67"/>
      <c s="14" r="Q67"/>
      <c s="14" r="R67"/>
    </row>
    <row r="68">
      <c s="14" r="A68"/>
      <c s="14" r="B68"/>
      <c s="14" r="C68"/>
      <c s="14" r="D68"/>
      <c s="14" r="E68"/>
      <c s="14" r="F68"/>
      <c s="14" r="G68"/>
      <c s="14" r="H68"/>
      <c s="14" r="I68"/>
      <c s="14" r="J68"/>
      <c s="14" r="K68"/>
      <c s="14" r="L68"/>
      <c s="14" r="M68"/>
      <c s="14" r="N68"/>
      <c s="14" r="O68"/>
      <c s="14" r="P68"/>
      <c s="14" r="Q68"/>
      <c s="14" r="R68"/>
    </row>
    <row r="69">
      <c s="14" r="A69"/>
      <c s="14" r="B69"/>
      <c s="14" r="C69"/>
      <c s="14" r="D69"/>
      <c s="14" r="E69"/>
      <c s="14" r="F69"/>
      <c s="14" r="G69"/>
      <c s="14" r="H69"/>
      <c s="14" r="I69"/>
      <c s="14" r="J69"/>
      <c s="14" r="K69"/>
      <c s="14" r="L69"/>
      <c s="14" r="M69"/>
      <c s="14" r="N69"/>
      <c s="14" r="O69"/>
      <c s="14" r="P69"/>
      <c s="14" r="Q69"/>
      <c s="14" r="R69"/>
    </row>
    <row r="70">
      <c s="14" r="A70"/>
      <c s="14" r="B70"/>
      <c s="14" r="C70"/>
      <c s="14" r="D70"/>
      <c s="14" r="E70"/>
      <c s="14" r="F70"/>
      <c s="14" r="G70"/>
      <c s="14" r="H70"/>
      <c s="14" r="I70"/>
      <c s="14" r="J70"/>
      <c s="14" r="K70"/>
      <c s="14" r="L70"/>
      <c s="14" r="M70"/>
      <c s="14" r="N70"/>
      <c s="14" r="O70"/>
      <c s="14" r="P70"/>
      <c s="14" r="Q70"/>
      <c s="14" r="R70"/>
    </row>
    <row r="71">
      <c s="14" r="A71"/>
      <c s="14" r="B71"/>
      <c s="14" r="C71"/>
      <c s="14" r="D71"/>
      <c s="14" r="E71"/>
      <c s="14" r="F71"/>
      <c s="14" r="G71"/>
      <c s="14" r="H71"/>
      <c s="14" r="I71"/>
      <c s="14" r="J71"/>
      <c s="14" r="K71"/>
      <c s="14" r="L71"/>
      <c s="14" r="M71"/>
      <c s="14" r="N71"/>
      <c s="14" r="O71"/>
      <c s="14" r="P71"/>
      <c s="14" r="Q71"/>
      <c s="14" r="R71"/>
    </row>
    <row r="72">
      <c s="14" r="A72"/>
      <c s="14" r="B72"/>
      <c s="14" r="C72"/>
      <c s="14" r="D72"/>
      <c s="14" r="E72"/>
      <c s="14" r="F72"/>
      <c s="14" r="G72"/>
      <c s="14" r="H72"/>
      <c s="14" r="I72"/>
      <c s="14" r="J72"/>
      <c s="14" r="K72"/>
      <c s="14" r="L72"/>
      <c s="14" r="M72"/>
      <c s="14" r="N72"/>
      <c s="14" r="O72"/>
      <c s="14" r="P72"/>
      <c s="14" r="Q72"/>
      <c s="14" r="R72"/>
    </row>
    <row r="73">
      <c s="14" r="A73"/>
      <c s="14" r="B73"/>
      <c s="14" r="C73"/>
      <c s="14" r="D73"/>
      <c s="14" r="E73"/>
      <c s="14" r="F73"/>
      <c s="14" r="G73"/>
      <c s="14" r="H73"/>
      <c s="14" r="I73"/>
      <c s="14" r="J73"/>
      <c s="14" r="K73"/>
      <c s="14" r="L73"/>
      <c s="14" r="M73"/>
      <c s="14" r="N73"/>
      <c s="14" r="O73"/>
      <c s="14" r="P73"/>
      <c s="14" r="Q73"/>
      <c s="14" r="R73"/>
    </row>
    <row r="74">
      <c s="14" r="A74"/>
      <c s="14" r="B74"/>
      <c s="14" r="C74"/>
      <c s="14" r="D74"/>
      <c s="14" r="E74"/>
      <c s="14" r="F74"/>
      <c s="14" r="G74"/>
      <c s="14" r="H74"/>
      <c s="14" r="I74"/>
      <c s="14" r="J74"/>
      <c s="14" r="K74"/>
      <c s="14" r="L74"/>
      <c s="14" r="M74"/>
      <c s="14" r="N74"/>
      <c s="14" r="O74"/>
      <c s="14" r="P74"/>
      <c s="14" r="Q74"/>
      <c s="14" r="R74"/>
    </row>
    <row r="75">
      <c s="14" r="A75"/>
      <c s="14" r="B75"/>
      <c s="14" r="C75"/>
      <c s="14" r="D75"/>
      <c s="14" r="E75"/>
      <c s="14" r="F75"/>
      <c s="14" r="G75"/>
      <c s="14" r="H75"/>
      <c s="14" r="I75"/>
      <c s="14" r="J75"/>
      <c s="14" r="K75"/>
      <c s="14" r="L75"/>
      <c s="14" r="M75"/>
      <c s="14" r="N75"/>
      <c s="14" r="O75"/>
      <c s="14" r="P75"/>
      <c s="14" r="Q75"/>
      <c s="14" r="R75"/>
    </row>
    <row r="76">
      <c s="14" r="A76"/>
      <c s="14" r="B76"/>
      <c s="14" r="C76"/>
      <c s="14" r="D76"/>
      <c s="14" r="E76"/>
      <c s="14" r="F76"/>
      <c s="14" r="G76"/>
      <c s="14" r="H76"/>
      <c s="14" r="I76"/>
      <c s="14" r="J76"/>
      <c s="14" r="K76"/>
      <c s="14" r="L76"/>
      <c s="14" r="M76"/>
      <c s="14" r="N76"/>
      <c s="14" r="O76"/>
      <c s="14" r="P76"/>
      <c s="14" r="Q76"/>
      <c s="14" r="R76"/>
    </row>
    <row r="77">
      <c s="14" r="A77"/>
      <c s="14" r="B77"/>
      <c s="14" r="C77"/>
      <c s="14" r="D77"/>
      <c s="14" r="E77"/>
      <c s="14" r="F77"/>
      <c s="14" r="G77"/>
      <c s="14" r="H77"/>
      <c s="14" r="I77"/>
      <c s="14" r="J77"/>
      <c s="14" r="K77"/>
      <c s="14" r="L77"/>
      <c s="14" r="M77"/>
      <c s="14" r="N77"/>
      <c s="14" r="O77"/>
      <c s="14" r="P77"/>
      <c s="14" r="Q77"/>
      <c s="14" r="R77"/>
    </row>
    <row r="78">
      <c s="14" r="A78"/>
      <c s="14" r="B78"/>
      <c s="14" r="C78"/>
      <c s="14" r="D78"/>
      <c s="14" r="E78"/>
      <c s="14" r="F78"/>
      <c s="14" r="G78"/>
      <c s="14" r="H78"/>
      <c s="14" r="I78"/>
      <c s="14" r="J78"/>
      <c s="14" r="K78"/>
      <c s="14" r="L78"/>
      <c s="14" r="M78"/>
      <c s="14" r="N78"/>
      <c s="14" r="O78"/>
      <c s="14" r="P78"/>
      <c s="14" r="Q78"/>
      <c s="14" r="R78"/>
    </row>
    <row r="79">
      <c s="14" r="A79"/>
      <c s="14" r="B79"/>
      <c s="14" r="C79"/>
      <c s="14" r="D79"/>
      <c s="14" r="E79"/>
      <c s="14" r="F79"/>
      <c s="14" r="G79"/>
      <c s="14" r="H79"/>
      <c s="14" r="I79"/>
      <c s="14" r="J79"/>
      <c s="14" r="K79"/>
      <c s="14" r="L79"/>
      <c s="14" r="M79"/>
      <c s="14" r="N79"/>
      <c s="14" r="O79"/>
      <c s="14" r="P79"/>
      <c s="14" r="Q79"/>
      <c s="14" r="R79"/>
    </row>
    <row r="80">
      <c s="14" r="A80"/>
      <c s="14" r="B80"/>
      <c s="14" r="C80"/>
      <c s="14" r="D80"/>
      <c s="14" r="E80"/>
      <c s="14" r="F80"/>
      <c s="14" r="G80"/>
      <c s="14" r="H80"/>
      <c s="14" r="I80"/>
      <c s="14" r="J80"/>
      <c s="14" r="K80"/>
      <c s="14" r="L80"/>
      <c s="14" r="M80"/>
      <c s="14" r="N80"/>
      <c s="14" r="O80"/>
      <c s="14" r="P80"/>
      <c s="14" r="Q80"/>
      <c s="14" r="R80"/>
    </row>
    <row r="81">
      <c s="14" r="A81"/>
      <c s="14" r="B81"/>
      <c s="14" r="C81"/>
      <c s="14" r="D81"/>
      <c s="14" r="E81"/>
      <c s="14" r="F81"/>
      <c s="14" r="G81"/>
      <c s="14" r="H81"/>
      <c s="14" r="I81"/>
      <c s="14" r="J81"/>
      <c s="14" r="K81"/>
      <c s="14" r="L81"/>
      <c s="14" r="M81"/>
      <c s="14" r="N81"/>
      <c s="14" r="O81"/>
      <c s="14" r="P81"/>
      <c s="14" r="Q81"/>
      <c s="14" r="R81"/>
    </row>
    <row r="82">
      <c s="14" r="A82"/>
      <c s="14" r="B82"/>
      <c s="14" r="C82"/>
      <c s="14" r="D82"/>
      <c s="14" r="E82"/>
      <c s="14" r="F82"/>
      <c s="14" r="G82"/>
      <c s="14" r="H82"/>
      <c s="14" r="I82"/>
      <c s="14" r="J82"/>
      <c s="14" r="K82"/>
      <c s="14" r="L82"/>
      <c s="14" r="M82"/>
      <c s="14" r="N82"/>
      <c s="14" r="O82"/>
      <c s="14" r="P82"/>
      <c s="14" r="Q82"/>
      <c s="14" r="R82"/>
    </row>
    <row r="83">
      <c s="14" r="A83"/>
      <c s="14" r="B83"/>
      <c s="14" r="C83"/>
      <c s="14" r="D83"/>
      <c s="14" r="E83"/>
      <c s="14" r="F83"/>
      <c s="14" r="G83"/>
      <c s="14" r="H83"/>
      <c s="14" r="I83"/>
      <c s="14" r="J83"/>
      <c s="14" r="K83"/>
      <c s="14" r="L83"/>
      <c s="14" r="M83"/>
      <c s="14" r="N83"/>
      <c s="14" r="O83"/>
      <c s="14" r="P83"/>
      <c s="14" r="Q83"/>
      <c s="14" r="R83"/>
    </row>
    <row r="84">
      <c s="14" r="A84"/>
      <c s="14" r="B84"/>
      <c s="14" r="C84"/>
      <c s="14" r="D84"/>
      <c s="14" r="E84"/>
      <c s="14" r="F84"/>
      <c s="14" r="G84"/>
      <c s="14" r="H84"/>
      <c s="14" r="I84"/>
      <c s="14" r="J84"/>
      <c s="14" r="K84"/>
      <c s="14" r="L84"/>
      <c s="14" r="M84"/>
      <c s="14" r="N84"/>
      <c s="14" r="O84"/>
      <c s="14" r="P84"/>
      <c s="14" r="Q84"/>
      <c s="14" r="R84"/>
    </row>
    <row r="85">
      <c s="14" r="A85"/>
      <c s="14" r="B85"/>
      <c s="14" r="C85"/>
      <c s="14" r="D85"/>
      <c s="14" r="E85"/>
      <c s="14" r="F85"/>
      <c s="14" r="G85"/>
      <c s="14" r="H85"/>
      <c s="14" r="I85"/>
      <c s="14" r="J85"/>
      <c s="14" r="K85"/>
      <c s="14" r="L85"/>
      <c s="14" r="M85"/>
      <c s="14" r="N85"/>
      <c s="14" r="O85"/>
      <c s="14" r="P85"/>
      <c s="14" r="Q85"/>
      <c s="14" r="R85"/>
    </row>
    <row r="86">
      <c s="14" r="A86"/>
      <c s="14" r="B86"/>
      <c s="14" r="C86"/>
      <c s="14" r="D86"/>
      <c s="14" r="E86"/>
      <c s="14" r="F86"/>
      <c s="14" r="G86"/>
      <c s="14" r="H86"/>
      <c s="14" r="I86"/>
      <c s="14" r="J86"/>
      <c s="14" r="K86"/>
      <c s="14" r="L86"/>
      <c s="14" r="M86"/>
      <c s="14" r="N86"/>
      <c s="14" r="O86"/>
      <c s="14" r="P86"/>
      <c s="14" r="Q86"/>
      <c s="14" r="R86"/>
    </row>
    <row r="87">
      <c s="14" r="A87"/>
      <c s="14" r="B87"/>
      <c s="14" r="C87"/>
      <c s="14" r="D87"/>
      <c s="14" r="E87"/>
      <c s="14" r="F87"/>
      <c s="14" r="G87"/>
      <c s="14" r="H87"/>
      <c s="14" r="I87"/>
      <c s="14" r="J87"/>
      <c s="14" r="K87"/>
      <c s="14" r="L87"/>
      <c s="14" r="M87"/>
      <c s="14" r="N87"/>
      <c s="14" r="O87"/>
      <c s="14" r="P87"/>
      <c s="14" r="Q87"/>
      <c s="14" r="R87"/>
    </row>
    <row r="88">
      <c s="14" r="A88"/>
      <c s="14" r="B88"/>
      <c s="14" r="C88"/>
      <c s="14" r="D88"/>
      <c s="14" r="E88"/>
      <c s="14" r="F88"/>
      <c s="14" r="G88"/>
      <c s="14" r="H88"/>
      <c s="14" r="I88"/>
      <c s="14" r="J88"/>
      <c s="14" r="K88"/>
      <c s="14" r="L88"/>
      <c s="14" r="M88"/>
      <c s="14" r="N88"/>
      <c s="14" r="O88"/>
      <c s="14" r="P88"/>
      <c s="14" r="Q88"/>
      <c s="14" r="R88"/>
    </row>
  </sheetData>
  <mergeCells count="2">
    <mergeCell ref="A2:B2"/>
    <mergeCell ref="B3:G3"/>
  </mergeCell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9.29"/>
    <col min="2" customWidth="1" max="2" width="11.0"/>
    <col min="3" customWidth="1" max="3" width="12.14"/>
    <col min="5" customWidth="1" max="5" width="17.14"/>
    <col min="6" customWidth="1" max="6" width="20.0"/>
    <col min="7" customWidth="1" max="7" width="30.14"/>
    <col min="8" customWidth="1" max="8" width="48.14"/>
    <col min="9" customWidth="1" max="9" width="28.0"/>
    <col min="10" customWidth="1" max="18" width="11.0"/>
  </cols>
  <sheetData>
    <row r="1">
      <c t="s" s="26" r="A1">
        <v>0</v>
      </c>
      <c t="s" s="26" r="B1">
        <v>1</v>
      </c>
      <c t="s" s="26" r="C1">
        <v>120</v>
      </c>
      <c t="s" s="26" r="D1">
        <v>271</v>
      </c>
      <c t="s" s="26" r="E1">
        <v>410</v>
      </c>
      <c t="s" s="26" r="F1">
        <v>969</v>
      </c>
      <c t="s" s="26" r="G1">
        <v>970</v>
      </c>
      <c t="s" s="28" r="H1">
        <v>971</v>
      </c>
      <c t="s" s="28" r="I1">
        <v>972</v>
      </c>
      <c s="28" r="J1"/>
      <c s="28" r="K1"/>
      <c s="28" r="L1"/>
      <c s="28" r="M1"/>
      <c s="28" r="N1"/>
      <c s="28" r="O1"/>
      <c s="28" r="P1"/>
      <c s="28" r="Q1"/>
      <c s="28" r="R1"/>
      <c s="28" r="S1"/>
    </row>
    <row r="2">
      <c t="s" s="19" r="A2">
        <v>119</v>
      </c>
      <c s="19" r="B2"/>
      <c s="44" r="C2"/>
      <c s="44" r="D2"/>
      <c s="44" r="E2"/>
      <c s="44" r="F2"/>
      <c s="44" r="G2"/>
    </row>
    <row r="3">
      <c t="s" s="19" r="A3">
        <v>10</v>
      </c>
      <c t="s" s="44" r="B3">
        <v>11</v>
      </c>
      <c s="44" r="C3"/>
      <c s="44" r="D3"/>
      <c s="44" r="E3"/>
      <c s="44" r="F3"/>
      <c s="44" r="G3"/>
    </row>
    <row r="4">
      <c t="s" s="14" r="A4">
        <v>968</v>
      </c>
      <c t="s" s="14" r="B4">
        <v>304</v>
      </c>
      <c t="s" s="14" r="C4">
        <v>139</v>
      </c>
      <c t="s" s="14" r="D4">
        <v>278</v>
      </c>
      <c t="s" s="14" r="E4">
        <v>474</v>
      </c>
      <c t="s" s="14" r="F4">
        <v>476</v>
      </c>
      <c t="s" s="14" r="G4">
        <v>477</v>
      </c>
      <c t="s" s="14" r="H4">
        <v>478</v>
      </c>
      <c t="s" s="14" r="I4">
        <v>479</v>
      </c>
      <c s="14" r="J4"/>
      <c s="14" r="K4"/>
      <c s="14" r="L4"/>
      <c s="14" r="M4"/>
      <c s="14" r="N4"/>
      <c s="14" r="O4"/>
      <c s="14" r="P4"/>
      <c s="14" r="Q4"/>
      <c s="14" r="R4"/>
      <c s="14" r="S4"/>
    </row>
    <row r="5">
      <c s="14" r="A5"/>
      <c s="14" r="B5"/>
      <c s="14" r="C5"/>
      <c s="14" r="D5"/>
      <c s="14" r="E5"/>
      <c s="14" r="F5"/>
      <c s="14" r="G5"/>
      <c s="14" r="H5"/>
      <c s="14" r="I5"/>
      <c s="14" r="J5"/>
      <c s="14" r="K5"/>
      <c s="14" r="L5"/>
      <c s="14" r="M5"/>
      <c s="14" r="N5"/>
      <c s="14" r="O5"/>
      <c s="14" r="P5"/>
      <c s="14" r="Q5"/>
      <c s="14" r="R5"/>
      <c s="14" r="S5"/>
    </row>
    <row r="6">
      <c s="14" r="A6"/>
      <c s="14" r="B6"/>
      <c s="14" r="C6"/>
      <c s="14" r="D6"/>
      <c s="14" r="E6"/>
      <c s="14" r="F6"/>
      <c s="14" r="G6"/>
      <c s="14" r="H6"/>
      <c s="14" r="I6"/>
      <c s="14" r="J6"/>
      <c s="14" r="K6"/>
      <c s="14" r="L6"/>
      <c s="14" r="M6"/>
      <c s="14" r="N6"/>
      <c s="14" r="O6"/>
      <c s="14" r="P6"/>
      <c s="14" r="Q6"/>
      <c s="14" r="R6"/>
      <c s="14" r="S6"/>
    </row>
    <row r="7">
      <c s="14" r="A7"/>
      <c s="14" r="B7"/>
      <c s="14" r="C7"/>
      <c s="14" r="D7"/>
      <c s="14" r="E7"/>
      <c s="14" r="F7"/>
      <c s="14" r="G7"/>
      <c s="14" r="H7"/>
      <c s="14" r="I7"/>
      <c s="14" r="J7"/>
      <c s="14" r="K7"/>
      <c s="14" r="L7"/>
      <c s="14" r="M7"/>
      <c s="14" r="N7"/>
      <c s="14" r="O7"/>
      <c s="14" r="P7"/>
      <c s="14" r="Q7"/>
      <c s="14" r="R7"/>
      <c s="14" r="S7"/>
    </row>
    <row r="8">
      <c s="14" r="A8"/>
      <c s="14" r="B8"/>
      <c s="14" r="C8"/>
      <c s="14" r="D8"/>
      <c s="14" r="E8"/>
      <c s="14" r="F8"/>
      <c s="14" r="G8"/>
      <c s="14" r="H8"/>
      <c s="14" r="I8"/>
      <c s="14" r="J8"/>
      <c s="14" r="K8"/>
      <c s="14" r="L8"/>
      <c s="14" r="M8"/>
      <c s="14" r="N8"/>
      <c s="14" r="O8"/>
      <c s="14" r="P8"/>
      <c s="14" r="Q8"/>
      <c s="14" r="R8"/>
      <c s="14" r="S8"/>
    </row>
    <row r="9">
      <c s="14" r="A9"/>
      <c s="14" r="B9"/>
      <c s="14" r="C9"/>
      <c s="14" r="D9"/>
      <c s="14" r="E9"/>
      <c s="14" r="F9"/>
      <c s="14" r="G9"/>
      <c s="14" r="H9"/>
      <c s="14" r="I9"/>
      <c s="14" r="J9"/>
      <c s="14" r="K9"/>
      <c s="14" r="L9"/>
      <c s="14" r="M9"/>
      <c s="14" r="N9"/>
      <c s="14" r="O9"/>
      <c s="14" r="P9"/>
      <c s="14" r="Q9"/>
      <c s="14" r="R9"/>
      <c s="14" r="S9"/>
    </row>
    <row r="10">
      <c s="14" r="A10"/>
      <c s="14" r="B10"/>
      <c s="14" r="C10"/>
      <c s="14" r="D10"/>
      <c s="14" r="E10"/>
      <c s="14" r="F10"/>
      <c s="14" r="G10"/>
      <c s="14" r="H10"/>
      <c s="14" r="I10"/>
      <c s="14" r="J10"/>
      <c s="14" r="K10"/>
      <c s="14" r="L10"/>
      <c s="14" r="M10"/>
      <c s="14" r="N10"/>
      <c s="14" r="O10"/>
      <c s="14" r="P10"/>
      <c s="14" r="Q10"/>
      <c s="14" r="R10"/>
      <c s="14" r="S10"/>
    </row>
    <row r="11">
      <c s="14" r="A11"/>
      <c s="14" r="B11"/>
      <c s="14" r="C11"/>
      <c s="14" r="D11"/>
      <c s="14" r="E11"/>
      <c s="14" r="F11"/>
      <c s="14" r="G11"/>
      <c s="14" r="H11"/>
      <c s="14" r="I11"/>
      <c s="14" r="J11"/>
      <c s="14" r="K11"/>
      <c s="14" r="L11"/>
      <c s="14" r="M11"/>
      <c s="14" r="N11"/>
      <c s="14" r="O11"/>
      <c s="14" r="P11"/>
      <c s="14" r="Q11"/>
      <c s="14" r="R11"/>
      <c s="14" r="S11"/>
    </row>
    <row r="12">
      <c s="14" r="A12"/>
      <c s="14" r="B12"/>
      <c s="14" r="C12"/>
      <c s="14" r="D12"/>
      <c s="14" r="E12"/>
      <c s="14" r="F12"/>
      <c s="14" r="G12"/>
      <c s="14" r="H12"/>
      <c s="14" r="I12"/>
      <c s="14" r="J12"/>
      <c s="14" r="K12"/>
      <c s="14" r="L12"/>
      <c s="14" r="M12"/>
      <c s="14" r="N12"/>
      <c s="14" r="O12"/>
      <c s="14" r="P12"/>
      <c s="14" r="Q12"/>
      <c s="14" r="R12"/>
      <c s="14" r="S12"/>
    </row>
    <row r="13">
      <c s="14" r="A13"/>
      <c s="14" r="B13"/>
      <c s="14" r="C13"/>
      <c s="14" r="D13"/>
      <c s="14" r="E13"/>
      <c s="14" r="F13"/>
      <c s="14" r="G13"/>
      <c s="14" r="H13"/>
      <c s="14" r="I13"/>
      <c s="14" r="J13"/>
      <c s="14" r="K13"/>
      <c s="14" r="L13"/>
      <c s="14" r="M13"/>
      <c s="14" r="N13"/>
      <c s="14" r="O13"/>
      <c s="14" r="P13"/>
      <c s="14" r="Q13"/>
      <c s="14" r="R13"/>
      <c s="14" r="S13"/>
    </row>
    <row r="14">
      <c s="14" r="A14"/>
      <c s="14" r="B14"/>
      <c s="14" r="C14"/>
      <c s="14" r="D14"/>
      <c s="14" r="E14"/>
      <c s="14" r="F14"/>
      <c s="14" r="G14"/>
      <c s="14" r="H14"/>
      <c s="14" r="I14"/>
      <c s="14" r="J14"/>
      <c s="14" r="K14"/>
      <c s="14" r="L14"/>
      <c s="14" r="M14"/>
      <c s="14" r="N14"/>
      <c s="14" r="O14"/>
      <c s="14" r="P14"/>
      <c s="14" r="Q14"/>
      <c s="14" r="R14"/>
      <c s="14" r="S14"/>
    </row>
    <row r="15">
      <c s="14" r="A15"/>
      <c s="14" r="B15"/>
      <c s="14" r="C15"/>
      <c s="14" r="D15"/>
      <c s="14" r="E15"/>
      <c s="14" r="F15"/>
      <c s="14" r="G15"/>
      <c s="14" r="H15"/>
      <c s="14" r="I15"/>
      <c s="14" r="J15"/>
      <c s="14" r="K15"/>
      <c s="14" r="L15"/>
      <c s="14" r="M15"/>
      <c s="14" r="N15"/>
      <c s="14" r="O15"/>
      <c s="14" r="P15"/>
      <c s="14" r="Q15"/>
      <c s="14" r="R15"/>
      <c s="14" r="S15"/>
    </row>
    <row r="16">
      <c s="14" r="A16"/>
      <c s="14" r="B16"/>
      <c s="14" r="C16"/>
      <c s="14" r="D16"/>
      <c s="14" r="E16"/>
      <c s="14" r="F16"/>
      <c s="14" r="G16"/>
      <c s="14" r="H16"/>
      <c s="14" r="I16"/>
      <c s="14" r="J16"/>
      <c s="14" r="K16"/>
      <c s="14" r="L16"/>
      <c s="14" r="M16"/>
      <c s="14" r="N16"/>
      <c s="14" r="O16"/>
      <c s="14" r="P16"/>
      <c s="14" r="Q16"/>
      <c s="14" r="R16"/>
      <c s="14" r="S16"/>
    </row>
    <row r="17">
      <c s="14" r="A17"/>
      <c s="14" r="B17"/>
      <c s="14" r="C17"/>
      <c s="14" r="D17"/>
      <c s="14" r="E17"/>
      <c s="14" r="F17"/>
      <c s="14" r="G17"/>
      <c s="14" r="H17"/>
      <c s="14" r="I17"/>
      <c s="14" r="J17"/>
      <c s="14" r="K17"/>
      <c s="14" r="L17"/>
      <c s="14" r="M17"/>
      <c s="14" r="N17"/>
      <c s="14" r="O17"/>
      <c s="14" r="P17"/>
      <c s="14" r="Q17"/>
      <c s="14" r="R17"/>
      <c s="14" r="S17"/>
    </row>
    <row r="18">
      <c s="14" r="A18"/>
      <c s="14" r="B18"/>
      <c s="14" r="C18"/>
      <c s="14" r="D18"/>
      <c s="14" r="E18"/>
      <c s="14" r="F18"/>
      <c s="14" r="G18"/>
      <c s="14" r="H18"/>
      <c s="14" r="I18"/>
      <c s="14" r="J18"/>
      <c s="14" r="K18"/>
      <c s="14" r="L18"/>
      <c s="14" r="M18"/>
      <c s="14" r="N18"/>
      <c s="14" r="O18"/>
      <c s="14" r="P18"/>
      <c s="14" r="Q18"/>
      <c s="14" r="R18"/>
      <c s="14" r="S18"/>
    </row>
    <row r="19">
      <c s="14" r="A19"/>
      <c s="14" r="B19"/>
      <c s="14" r="C19"/>
      <c s="14" r="D19"/>
      <c s="14" r="E19"/>
      <c s="14" r="F19"/>
      <c s="14" r="G19"/>
      <c s="14" r="H19"/>
      <c s="14" r="I19"/>
      <c s="14" r="J19"/>
      <c s="14" r="K19"/>
      <c s="14" r="L19"/>
      <c s="14" r="M19"/>
      <c s="14" r="N19"/>
      <c s="14" r="O19"/>
      <c s="14" r="P19"/>
      <c s="14" r="Q19"/>
      <c s="14" r="R19"/>
      <c s="14" r="S19"/>
    </row>
    <row r="20">
      <c s="14" r="A20"/>
      <c s="14" r="B20"/>
      <c s="14" r="C20"/>
      <c s="14" r="D20"/>
      <c s="14" r="E20"/>
      <c s="14" r="F20"/>
      <c s="14" r="G20"/>
      <c s="14" r="H20"/>
      <c s="14" r="I20"/>
      <c s="14" r="J20"/>
      <c s="14" r="K20"/>
      <c s="14" r="L20"/>
      <c s="14" r="M20"/>
      <c s="14" r="N20"/>
      <c s="14" r="O20"/>
      <c s="14" r="P20"/>
      <c s="14" r="Q20"/>
      <c s="14" r="R20"/>
      <c s="14" r="S20"/>
    </row>
    <row r="21">
      <c s="14" r="A21"/>
      <c s="14" r="B21"/>
      <c s="14" r="C21"/>
      <c s="14" r="D21"/>
      <c s="14" r="E21"/>
      <c s="14" r="F21"/>
      <c s="14" r="G21"/>
      <c s="14" r="H21"/>
      <c s="14" r="I21"/>
      <c s="14" r="J21"/>
      <c s="14" r="K21"/>
      <c s="14" r="L21"/>
      <c s="14" r="M21"/>
      <c s="14" r="N21"/>
      <c s="14" r="O21"/>
      <c s="14" r="P21"/>
      <c s="14" r="Q21"/>
      <c s="14" r="R21"/>
      <c s="14" r="S21"/>
    </row>
    <row r="22">
      <c s="14" r="A22"/>
      <c s="14" r="B22"/>
      <c s="14" r="C22"/>
      <c s="14" r="D22"/>
      <c s="14" r="E22"/>
      <c s="14" r="F22"/>
      <c s="14" r="G22"/>
      <c s="14" r="H22"/>
      <c s="14" r="I22"/>
      <c s="14" r="J22"/>
      <c s="14" r="K22"/>
      <c s="14" r="L22"/>
      <c s="14" r="M22"/>
      <c s="14" r="N22"/>
      <c s="14" r="O22"/>
      <c s="14" r="P22"/>
      <c s="14" r="Q22"/>
      <c s="14" r="R22"/>
      <c s="14" r="S22"/>
    </row>
    <row r="23">
      <c s="14" r="A23"/>
      <c s="14" r="B23"/>
      <c s="14" r="C23"/>
      <c s="14" r="D23"/>
      <c s="14" r="E23"/>
      <c s="14" r="F23"/>
      <c s="14" r="G23"/>
      <c s="14" r="H23"/>
      <c s="14" r="I23"/>
      <c s="14" r="J23"/>
      <c s="14" r="K23"/>
      <c s="14" r="L23"/>
      <c s="14" r="M23"/>
      <c s="14" r="N23"/>
      <c s="14" r="O23"/>
      <c s="14" r="P23"/>
      <c s="14" r="Q23"/>
      <c s="14" r="R23"/>
      <c s="14" r="S23"/>
    </row>
    <row r="24">
      <c s="14" r="A24"/>
      <c s="14" r="B24"/>
      <c s="14" r="C24"/>
      <c s="14" r="D24"/>
      <c s="14" r="E24"/>
      <c s="14" r="F24"/>
      <c s="14" r="G24"/>
      <c s="14" r="H24"/>
      <c s="14" r="I24"/>
      <c s="14" r="J24"/>
      <c s="14" r="K24"/>
      <c s="14" r="L24"/>
      <c s="14" r="M24"/>
      <c s="14" r="N24"/>
      <c s="14" r="O24"/>
      <c s="14" r="P24"/>
      <c s="14" r="Q24"/>
      <c s="14" r="R24"/>
      <c s="14" r="S24"/>
    </row>
    <row r="25">
      <c s="14" r="A25"/>
      <c s="14" r="B25"/>
      <c s="14" r="C25"/>
      <c s="14" r="D25"/>
      <c s="14" r="E25"/>
      <c s="14" r="F25"/>
      <c s="14" r="G25"/>
      <c s="14" r="H25"/>
      <c s="14" r="I25"/>
      <c s="14" r="J25"/>
      <c s="14" r="K25"/>
      <c s="14" r="L25"/>
      <c s="14" r="M25"/>
      <c s="14" r="N25"/>
      <c s="14" r="O25"/>
      <c s="14" r="P25"/>
      <c s="14" r="Q25"/>
      <c s="14" r="R25"/>
      <c s="14" r="S25"/>
    </row>
    <row r="26">
      <c s="14" r="A26"/>
      <c s="14" r="B26"/>
      <c s="14" r="C26"/>
      <c s="14" r="D26"/>
      <c s="14" r="E26"/>
      <c s="14" r="F26"/>
      <c s="14" r="G26"/>
      <c s="14" r="H26"/>
      <c s="14" r="I26"/>
      <c s="14" r="J26"/>
      <c s="14" r="K26"/>
      <c s="14" r="L26"/>
      <c s="14" r="M26"/>
      <c s="14" r="N26"/>
      <c s="14" r="O26"/>
      <c s="14" r="P26"/>
      <c s="14" r="Q26"/>
      <c s="14" r="R26"/>
      <c s="14" r="S26"/>
    </row>
    <row r="27">
      <c s="14" r="A27"/>
      <c s="14" r="B27"/>
      <c s="14" r="C27"/>
      <c s="14" r="D27"/>
      <c s="14" r="E27"/>
      <c s="14" r="F27"/>
      <c s="14" r="G27"/>
      <c s="14" r="H27"/>
      <c s="14" r="I27"/>
      <c s="14" r="J27"/>
      <c s="14" r="K27"/>
      <c s="14" r="L27"/>
      <c s="14" r="M27"/>
      <c s="14" r="N27"/>
      <c s="14" r="O27"/>
      <c s="14" r="P27"/>
      <c s="14" r="Q27"/>
      <c s="14" r="R27"/>
      <c s="14" r="S27"/>
    </row>
    <row r="28">
      <c s="14" r="A28"/>
      <c s="14" r="B28"/>
      <c s="14" r="C28"/>
      <c s="14" r="D28"/>
      <c s="14" r="E28"/>
      <c s="14" r="F28"/>
      <c s="14" r="G28"/>
      <c s="14" r="H28"/>
      <c s="14" r="I28"/>
      <c s="14" r="J28"/>
      <c s="14" r="K28"/>
      <c s="14" r="L28"/>
      <c s="14" r="M28"/>
      <c s="14" r="N28"/>
      <c s="14" r="O28"/>
      <c s="14" r="P28"/>
      <c s="14" r="Q28"/>
      <c s="14" r="R28"/>
      <c s="14" r="S28"/>
    </row>
    <row r="29">
      <c s="14" r="A29"/>
      <c s="14" r="B29"/>
      <c s="14" r="C29"/>
      <c s="14" r="D29"/>
      <c s="14" r="E29"/>
      <c s="14" r="F29"/>
      <c s="14" r="G29"/>
      <c s="14" r="H29"/>
      <c s="14" r="I29"/>
      <c s="14" r="J29"/>
      <c s="14" r="K29"/>
      <c s="14" r="L29"/>
      <c s="14" r="M29"/>
      <c s="14" r="N29"/>
      <c s="14" r="O29"/>
      <c s="14" r="P29"/>
      <c s="14" r="Q29"/>
      <c s="14" r="R29"/>
      <c s="14" r="S29"/>
    </row>
    <row r="30">
      <c s="14" r="A30"/>
      <c s="14" r="B30"/>
      <c s="14" r="C30"/>
      <c s="14" r="D30"/>
      <c s="14" r="E30"/>
      <c s="14" r="F30"/>
      <c s="14" r="G30"/>
      <c s="14" r="H30"/>
      <c s="14" r="I30"/>
      <c s="14" r="J30"/>
      <c s="14" r="K30"/>
      <c s="14" r="L30"/>
      <c s="14" r="M30"/>
      <c s="14" r="N30"/>
      <c s="14" r="O30"/>
      <c s="14" r="P30"/>
      <c s="14" r="Q30"/>
      <c s="14" r="R30"/>
      <c s="14" r="S30"/>
    </row>
    <row r="31">
      <c s="14" r="A31"/>
      <c s="14" r="B31"/>
      <c s="14" r="C31"/>
      <c s="14" r="D31"/>
      <c s="14" r="E31"/>
      <c s="14" r="F31"/>
      <c s="14" r="G31"/>
      <c s="14" r="H31"/>
      <c s="14" r="I31"/>
      <c s="14" r="J31"/>
      <c s="14" r="K31"/>
      <c s="14" r="L31"/>
      <c s="14" r="M31"/>
      <c s="14" r="N31"/>
      <c s="14" r="O31"/>
      <c s="14" r="P31"/>
      <c s="14" r="Q31"/>
      <c s="14" r="R31"/>
      <c s="14" r="S31"/>
    </row>
    <row r="32">
      <c s="14" r="A32"/>
      <c s="14" r="B32"/>
      <c s="14" r="C32"/>
      <c s="14" r="D32"/>
      <c s="14" r="E32"/>
      <c s="14" r="F32"/>
      <c s="14" r="G32"/>
      <c s="14" r="H32"/>
      <c s="14" r="I32"/>
      <c s="14" r="J32"/>
      <c s="14" r="K32"/>
      <c s="14" r="L32"/>
      <c s="14" r="M32"/>
      <c s="14" r="N32"/>
      <c s="14" r="O32"/>
      <c s="14" r="P32"/>
      <c s="14" r="Q32"/>
      <c s="14" r="R32"/>
      <c s="14" r="S32"/>
    </row>
    <row r="33">
      <c s="14" r="A33"/>
      <c s="14" r="B33"/>
      <c s="14" r="C33"/>
      <c s="14" r="D33"/>
      <c s="14" r="E33"/>
      <c s="14" r="F33"/>
      <c s="14" r="G33"/>
      <c s="14" r="H33"/>
      <c s="14" r="I33"/>
      <c s="14" r="J33"/>
      <c s="14" r="K33"/>
      <c s="14" r="L33"/>
      <c s="14" r="M33"/>
      <c s="14" r="N33"/>
      <c s="14" r="O33"/>
      <c s="14" r="P33"/>
      <c s="14" r="Q33"/>
      <c s="14" r="R33"/>
      <c s="14" r="S33"/>
    </row>
    <row r="34">
      <c s="14" r="A34"/>
      <c s="14" r="B34"/>
      <c s="14" r="C34"/>
      <c s="14" r="D34"/>
      <c s="14" r="E34"/>
      <c s="14" r="F34"/>
      <c s="14" r="G34"/>
      <c s="14" r="H34"/>
      <c s="14" r="I34"/>
      <c s="14" r="J34"/>
      <c s="14" r="K34"/>
      <c s="14" r="L34"/>
      <c s="14" r="M34"/>
      <c s="14" r="N34"/>
      <c s="14" r="O34"/>
      <c s="14" r="P34"/>
      <c s="14" r="Q34"/>
      <c s="14" r="R34"/>
      <c s="14" r="S34"/>
    </row>
    <row r="35">
      <c s="14" r="A35"/>
      <c s="14" r="B35"/>
      <c s="14" r="C35"/>
      <c s="14" r="D35"/>
      <c s="14" r="E35"/>
      <c s="14" r="F35"/>
      <c s="14" r="G35"/>
      <c s="14" r="H35"/>
      <c s="14" r="I35"/>
      <c s="14" r="J35"/>
      <c s="14" r="K35"/>
      <c s="14" r="L35"/>
      <c s="14" r="M35"/>
      <c s="14" r="N35"/>
      <c s="14" r="O35"/>
      <c s="14" r="P35"/>
      <c s="14" r="Q35"/>
      <c s="14" r="R35"/>
      <c s="14" r="S35"/>
    </row>
    <row r="36">
      <c s="14" r="A36"/>
      <c s="14" r="B36"/>
      <c s="14" r="C36"/>
      <c s="14" r="D36"/>
      <c s="14" r="E36"/>
      <c s="14" r="F36"/>
      <c s="14" r="G36"/>
      <c s="14" r="H36"/>
      <c s="14" r="I36"/>
      <c s="14" r="J36"/>
      <c s="14" r="K36"/>
      <c s="14" r="L36"/>
      <c s="14" r="M36"/>
      <c s="14" r="N36"/>
      <c s="14" r="O36"/>
      <c s="14" r="P36"/>
      <c s="14" r="Q36"/>
      <c s="14" r="R36"/>
      <c s="14" r="S36"/>
    </row>
    <row r="37">
      <c s="14" r="A37"/>
      <c s="14" r="B37"/>
      <c s="14" r="C37"/>
      <c s="14" r="D37"/>
      <c s="14" r="E37"/>
      <c s="14" r="F37"/>
      <c s="14" r="G37"/>
      <c s="14" r="H37"/>
      <c s="14" r="I37"/>
      <c s="14" r="J37"/>
      <c s="14" r="K37"/>
      <c s="14" r="L37"/>
      <c s="14" r="M37"/>
      <c s="14" r="N37"/>
      <c s="14" r="O37"/>
      <c s="14" r="P37"/>
      <c s="14" r="Q37"/>
      <c s="14" r="R37"/>
      <c s="14" r="S37"/>
    </row>
    <row r="38">
      <c s="14" r="A38"/>
      <c s="14" r="B38"/>
      <c s="14" r="C38"/>
      <c s="14" r="D38"/>
      <c s="14" r="E38"/>
      <c s="14" r="F38"/>
      <c s="14" r="G38"/>
      <c s="14" r="H38"/>
      <c s="14" r="I38"/>
      <c s="14" r="J38"/>
      <c s="14" r="K38"/>
      <c s="14" r="L38"/>
      <c s="14" r="M38"/>
      <c s="14" r="N38"/>
      <c s="14" r="O38"/>
      <c s="14" r="P38"/>
      <c s="14" r="Q38"/>
      <c s="14" r="R38"/>
      <c s="14" r="S38"/>
    </row>
    <row r="39">
      <c s="14" r="A39"/>
      <c s="14" r="B39"/>
      <c s="14" r="C39"/>
      <c s="14" r="D39"/>
      <c s="14" r="E39"/>
      <c s="14" r="F39"/>
      <c s="14" r="G39"/>
      <c s="14" r="H39"/>
      <c s="14" r="I39"/>
      <c s="14" r="J39"/>
      <c s="14" r="K39"/>
      <c s="14" r="L39"/>
      <c s="14" r="M39"/>
      <c s="14" r="N39"/>
      <c s="14" r="O39"/>
      <c s="14" r="P39"/>
      <c s="14" r="Q39"/>
      <c s="14" r="R39"/>
      <c s="14" r="S39"/>
    </row>
    <row r="40">
      <c s="14" r="A40"/>
      <c s="14" r="B40"/>
      <c s="14" r="C40"/>
      <c s="14" r="D40"/>
      <c s="14" r="E40"/>
      <c s="14" r="F40"/>
      <c s="14" r="G40"/>
      <c s="14" r="H40"/>
      <c s="14" r="I40"/>
      <c s="14" r="J40"/>
      <c s="14" r="K40"/>
      <c s="14" r="L40"/>
      <c s="14" r="M40"/>
      <c s="14" r="N40"/>
      <c s="14" r="O40"/>
      <c s="14" r="P40"/>
      <c s="14" r="Q40"/>
      <c s="14" r="R40"/>
      <c s="14" r="S40"/>
    </row>
    <row r="41">
      <c s="14" r="A41"/>
      <c s="14" r="B41"/>
      <c s="14" r="C41"/>
      <c s="14" r="D41"/>
      <c s="14" r="E41"/>
      <c s="14" r="F41"/>
      <c s="14" r="G41"/>
      <c s="14" r="H41"/>
      <c s="14" r="I41"/>
      <c s="14" r="J41"/>
      <c s="14" r="K41"/>
      <c s="14" r="L41"/>
      <c s="14" r="M41"/>
      <c s="14" r="N41"/>
      <c s="14" r="O41"/>
      <c s="14" r="P41"/>
      <c s="14" r="Q41"/>
      <c s="14" r="R41"/>
      <c s="14" r="S41"/>
    </row>
    <row r="42">
      <c s="14" r="A42"/>
      <c s="14" r="B42"/>
      <c s="14" r="C42"/>
      <c s="14" r="D42"/>
      <c s="14" r="E42"/>
      <c s="14" r="F42"/>
      <c s="14" r="G42"/>
      <c s="14" r="H42"/>
      <c s="14" r="I42"/>
      <c s="14" r="J42"/>
      <c s="14" r="K42"/>
      <c s="14" r="L42"/>
      <c s="14" r="M42"/>
      <c s="14" r="N42"/>
      <c s="14" r="O42"/>
      <c s="14" r="P42"/>
      <c s="14" r="Q42"/>
      <c s="14" r="R42"/>
      <c s="14" r="S42"/>
    </row>
    <row r="43">
      <c s="14" r="A43"/>
      <c s="14" r="B43"/>
      <c s="14" r="C43"/>
      <c s="14" r="D43"/>
      <c s="14" r="E43"/>
      <c s="14" r="F43"/>
      <c s="14" r="G43"/>
      <c s="14" r="H43"/>
      <c s="14" r="I43"/>
      <c s="14" r="J43"/>
      <c s="14" r="K43"/>
      <c s="14" r="L43"/>
      <c s="14" r="M43"/>
      <c s="14" r="N43"/>
      <c s="14" r="O43"/>
      <c s="14" r="P43"/>
      <c s="14" r="Q43"/>
      <c s="14" r="R43"/>
      <c s="14" r="S43"/>
    </row>
    <row r="44">
      <c s="14" r="A44"/>
      <c s="14" r="B44"/>
      <c s="14" r="C44"/>
      <c s="14" r="D44"/>
      <c s="14" r="E44"/>
      <c s="14" r="F44"/>
      <c s="14" r="G44"/>
      <c s="14" r="H44"/>
      <c s="14" r="I44"/>
      <c s="14" r="J44"/>
      <c s="14" r="K44"/>
      <c s="14" r="L44"/>
      <c s="14" r="M44"/>
      <c s="14" r="N44"/>
      <c s="14" r="O44"/>
      <c s="14" r="P44"/>
      <c s="14" r="Q44"/>
      <c s="14" r="R44"/>
      <c s="14" r="S44"/>
    </row>
    <row r="45">
      <c s="14" r="A45"/>
      <c s="14" r="B45"/>
      <c s="14" r="C45"/>
      <c s="14" r="D45"/>
      <c s="14" r="E45"/>
      <c s="14" r="F45"/>
      <c s="14" r="G45"/>
      <c s="14" r="H45"/>
      <c s="14" r="I45"/>
      <c s="14" r="J45"/>
      <c s="14" r="K45"/>
      <c s="14" r="L45"/>
      <c s="14" r="M45"/>
      <c s="14" r="N45"/>
      <c s="14" r="O45"/>
      <c s="14" r="P45"/>
      <c s="14" r="Q45"/>
      <c s="14" r="R45"/>
      <c s="14" r="S45"/>
    </row>
    <row r="46">
      <c s="14" r="A46"/>
      <c s="14" r="B46"/>
      <c s="14" r="C46"/>
      <c s="14" r="D46"/>
      <c s="14" r="E46"/>
      <c s="14" r="F46"/>
      <c s="14" r="G46"/>
      <c s="14" r="H46"/>
      <c s="14" r="I46"/>
      <c s="14" r="J46"/>
      <c s="14" r="K46"/>
      <c s="14" r="L46"/>
      <c s="14" r="M46"/>
      <c s="14" r="N46"/>
      <c s="14" r="O46"/>
      <c s="14" r="P46"/>
      <c s="14" r="Q46"/>
      <c s="14" r="R46"/>
      <c s="14" r="S46"/>
    </row>
    <row r="47">
      <c s="14" r="A47"/>
      <c s="14" r="B47"/>
      <c s="14" r="C47"/>
      <c s="14" r="D47"/>
      <c s="14" r="E47"/>
      <c s="14" r="F47"/>
      <c s="14" r="G47"/>
      <c s="14" r="H47"/>
      <c s="14" r="I47"/>
      <c s="14" r="J47"/>
      <c s="14" r="K47"/>
      <c s="14" r="L47"/>
      <c s="14" r="M47"/>
      <c s="14" r="N47"/>
      <c s="14" r="O47"/>
      <c s="14" r="P47"/>
      <c s="14" r="Q47"/>
      <c s="14" r="R47"/>
      <c s="14" r="S47"/>
    </row>
    <row r="48">
      <c s="14" r="A48"/>
      <c s="14" r="B48"/>
      <c s="14" r="C48"/>
      <c s="14" r="D48"/>
      <c s="14" r="E48"/>
      <c s="14" r="F48"/>
      <c s="14" r="G48"/>
      <c s="14" r="H48"/>
      <c s="14" r="I48"/>
      <c s="14" r="J48"/>
      <c s="14" r="K48"/>
      <c s="14" r="L48"/>
      <c s="14" r="M48"/>
      <c s="14" r="N48"/>
      <c s="14" r="O48"/>
      <c s="14" r="P48"/>
      <c s="14" r="Q48"/>
      <c s="14" r="R48"/>
      <c s="14" r="S48"/>
    </row>
    <row r="49">
      <c s="14" r="A49"/>
      <c s="14" r="B49"/>
      <c s="14" r="C49"/>
      <c s="14" r="D49"/>
      <c s="14" r="E49"/>
      <c s="14" r="F49"/>
      <c s="14" r="G49"/>
      <c s="14" r="H49"/>
      <c s="14" r="I49"/>
      <c s="14" r="J49"/>
      <c s="14" r="K49"/>
      <c s="14" r="L49"/>
      <c s="14" r="M49"/>
      <c s="14" r="N49"/>
      <c s="14" r="O49"/>
      <c s="14" r="P49"/>
      <c s="14" r="Q49"/>
      <c s="14" r="R49"/>
      <c s="14" r="S49"/>
    </row>
    <row r="50">
      <c s="14" r="A50"/>
      <c s="14" r="B50"/>
      <c s="14" r="C50"/>
      <c s="14" r="D50"/>
      <c s="14" r="E50"/>
      <c s="14" r="F50"/>
      <c s="14" r="G50"/>
      <c s="14" r="H50"/>
      <c s="14" r="I50"/>
      <c s="14" r="J50"/>
      <c s="14" r="K50"/>
      <c s="14" r="L50"/>
      <c s="14" r="M50"/>
      <c s="14" r="N50"/>
      <c s="14" r="O50"/>
      <c s="14" r="P50"/>
      <c s="14" r="Q50"/>
      <c s="14" r="R50"/>
      <c s="14" r="S50"/>
    </row>
    <row r="51">
      <c s="14" r="A51"/>
      <c s="14" r="B51"/>
      <c s="14" r="C51"/>
      <c s="14" r="D51"/>
      <c s="14" r="E51"/>
      <c s="14" r="F51"/>
      <c s="14" r="G51"/>
      <c s="14" r="H51"/>
      <c s="14" r="I51"/>
      <c s="14" r="J51"/>
      <c s="14" r="K51"/>
      <c s="14" r="L51"/>
      <c s="14" r="M51"/>
      <c s="14" r="N51"/>
      <c s="14" r="O51"/>
      <c s="14" r="P51"/>
      <c s="14" r="Q51"/>
      <c s="14" r="R51"/>
      <c s="14" r="S51"/>
    </row>
    <row r="52">
      <c s="14" r="A52"/>
      <c s="14" r="B52"/>
      <c s="14" r="C52"/>
      <c s="14" r="D52"/>
      <c s="14" r="E52"/>
      <c s="14" r="F52"/>
      <c s="14" r="G52"/>
      <c s="14" r="H52"/>
      <c s="14" r="I52"/>
      <c s="14" r="J52"/>
      <c s="14" r="K52"/>
      <c s="14" r="L52"/>
      <c s="14" r="M52"/>
      <c s="14" r="N52"/>
      <c s="14" r="O52"/>
      <c s="14" r="P52"/>
      <c s="14" r="Q52"/>
      <c s="14" r="R52"/>
      <c s="14" r="S52"/>
    </row>
    <row r="53">
      <c s="14" r="A53"/>
      <c s="14" r="B53"/>
      <c s="14" r="C53"/>
      <c s="14" r="D53"/>
      <c s="14" r="E53"/>
      <c s="14" r="F53"/>
      <c s="14" r="G53"/>
      <c s="14" r="H53"/>
      <c s="14" r="I53"/>
      <c s="14" r="J53"/>
      <c s="14" r="K53"/>
      <c s="14" r="L53"/>
      <c s="14" r="M53"/>
      <c s="14" r="N53"/>
      <c s="14" r="O53"/>
      <c s="14" r="P53"/>
      <c s="14" r="Q53"/>
      <c s="14" r="R53"/>
      <c s="14" r="S53"/>
    </row>
    <row r="54">
      <c s="14" r="A54"/>
      <c s="14" r="B54"/>
      <c s="14" r="C54"/>
      <c s="14" r="D54"/>
      <c s="14" r="E54"/>
      <c s="14" r="F54"/>
      <c s="14" r="G54"/>
      <c s="14" r="H54"/>
      <c s="14" r="I54"/>
      <c s="14" r="J54"/>
      <c s="14" r="K54"/>
      <c s="14" r="L54"/>
      <c s="14" r="M54"/>
      <c s="14" r="N54"/>
      <c s="14" r="O54"/>
      <c s="14" r="P54"/>
      <c s="14" r="Q54"/>
      <c s="14" r="R54"/>
      <c s="14" r="S54"/>
    </row>
    <row r="55">
      <c s="14" r="A55"/>
      <c s="14" r="B55"/>
      <c s="14" r="C55"/>
      <c s="14" r="D55"/>
      <c s="14" r="E55"/>
      <c s="14" r="F55"/>
      <c s="14" r="G55"/>
      <c s="14" r="H55"/>
      <c s="14" r="I55"/>
      <c s="14" r="J55"/>
      <c s="14" r="K55"/>
      <c s="14" r="L55"/>
      <c s="14" r="M55"/>
      <c s="14" r="N55"/>
      <c s="14" r="O55"/>
      <c s="14" r="P55"/>
      <c s="14" r="Q55"/>
      <c s="14" r="R55"/>
      <c s="14" r="S55"/>
    </row>
    <row r="56">
      <c s="14" r="A56"/>
      <c s="14" r="B56"/>
      <c s="14" r="C56"/>
      <c s="14" r="D56"/>
      <c s="14" r="E56"/>
      <c s="14" r="F56"/>
      <c s="14" r="G56"/>
      <c s="14" r="H56"/>
      <c s="14" r="I56"/>
      <c s="14" r="J56"/>
      <c s="14" r="K56"/>
      <c s="14" r="L56"/>
      <c s="14" r="M56"/>
      <c s="14" r="N56"/>
      <c s="14" r="O56"/>
      <c s="14" r="P56"/>
      <c s="14" r="Q56"/>
      <c s="14" r="R56"/>
      <c s="14" r="S56"/>
    </row>
    <row r="57">
      <c s="14" r="A57"/>
      <c s="14" r="B57"/>
      <c s="14" r="C57"/>
      <c s="14" r="D57"/>
      <c s="14" r="E57"/>
      <c s="14" r="F57"/>
      <c s="14" r="G57"/>
      <c s="14" r="H57"/>
      <c s="14" r="I57"/>
      <c s="14" r="J57"/>
      <c s="14" r="K57"/>
      <c s="14" r="L57"/>
      <c s="14" r="M57"/>
      <c s="14" r="N57"/>
      <c s="14" r="O57"/>
      <c s="14" r="P57"/>
      <c s="14" r="Q57"/>
      <c s="14" r="R57"/>
      <c s="14" r="S57"/>
    </row>
    <row r="58">
      <c s="14" r="A58"/>
      <c s="14" r="B58"/>
      <c s="14" r="C58"/>
      <c s="14" r="D58"/>
      <c s="14" r="E58"/>
      <c s="14" r="F58"/>
      <c s="14" r="G58"/>
      <c s="14" r="H58"/>
      <c s="14" r="I58"/>
      <c s="14" r="J58"/>
      <c s="14" r="K58"/>
      <c s="14" r="L58"/>
      <c s="14" r="M58"/>
      <c s="14" r="N58"/>
      <c s="14" r="O58"/>
      <c s="14" r="P58"/>
      <c s="14" r="Q58"/>
      <c s="14" r="R58"/>
      <c s="14" r="S58"/>
    </row>
    <row r="59">
      <c s="14" r="A59"/>
      <c s="14" r="B59"/>
      <c s="14" r="C59"/>
      <c s="14" r="D59"/>
      <c s="14" r="E59"/>
      <c s="14" r="F59"/>
      <c s="14" r="G59"/>
      <c s="14" r="H59"/>
      <c s="14" r="I59"/>
      <c s="14" r="J59"/>
      <c s="14" r="K59"/>
      <c s="14" r="L59"/>
      <c s="14" r="M59"/>
      <c s="14" r="N59"/>
      <c s="14" r="O59"/>
      <c s="14" r="P59"/>
      <c s="14" r="Q59"/>
      <c s="14" r="R59"/>
      <c s="14" r="S59"/>
    </row>
    <row r="60">
      <c s="14" r="A60"/>
      <c s="14" r="B60"/>
      <c s="14" r="C60"/>
      <c s="14" r="D60"/>
      <c s="14" r="E60"/>
      <c s="14" r="F60"/>
      <c s="14" r="G60"/>
      <c s="14" r="H60"/>
      <c s="14" r="I60"/>
      <c s="14" r="J60"/>
      <c s="14" r="K60"/>
      <c s="14" r="L60"/>
      <c s="14" r="M60"/>
      <c s="14" r="N60"/>
      <c s="14" r="O60"/>
      <c s="14" r="P60"/>
      <c s="14" r="Q60"/>
      <c s="14" r="R60"/>
      <c s="14" r="S60"/>
    </row>
    <row r="61">
      <c s="14" r="A61"/>
      <c s="14" r="B61"/>
      <c s="14" r="C61"/>
      <c s="14" r="D61"/>
      <c s="14" r="E61"/>
      <c s="14" r="F61"/>
      <c s="14" r="G61"/>
      <c s="14" r="H61"/>
      <c s="14" r="I61"/>
      <c s="14" r="J61"/>
      <c s="14" r="K61"/>
      <c s="14" r="L61"/>
      <c s="14" r="M61"/>
      <c s="14" r="N61"/>
      <c s="14" r="O61"/>
      <c s="14" r="P61"/>
      <c s="14" r="Q61"/>
      <c s="14" r="R61"/>
      <c s="14" r="S61"/>
    </row>
    <row r="62">
      <c s="14" r="A62"/>
      <c s="14" r="B62"/>
      <c s="14" r="C62"/>
      <c s="14" r="D62"/>
      <c s="14" r="E62"/>
      <c s="14" r="F62"/>
      <c s="14" r="G62"/>
      <c s="14" r="H62"/>
      <c s="14" r="I62"/>
      <c s="14" r="J62"/>
      <c s="14" r="K62"/>
      <c s="14" r="L62"/>
      <c s="14" r="M62"/>
      <c s="14" r="N62"/>
      <c s="14" r="O62"/>
      <c s="14" r="P62"/>
      <c s="14" r="Q62"/>
      <c s="14" r="R62"/>
      <c s="14" r="S62"/>
    </row>
    <row r="63">
      <c s="14" r="A63"/>
      <c s="14" r="B63"/>
      <c s="14" r="C63"/>
      <c s="14" r="D63"/>
      <c s="14" r="E63"/>
      <c s="14" r="F63"/>
      <c s="14" r="G63"/>
      <c s="14" r="H63"/>
      <c s="14" r="I63"/>
      <c s="14" r="J63"/>
      <c s="14" r="K63"/>
      <c s="14" r="L63"/>
      <c s="14" r="M63"/>
      <c s="14" r="N63"/>
      <c s="14" r="O63"/>
      <c s="14" r="P63"/>
      <c s="14" r="Q63"/>
      <c s="14" r="R63"/>
      <c s="14" r="S63"/>
    </row>
    <row r="64">
      <c s="14" r="A64"/>
      <c s="14" r="B64"/>
      <c s="14" r="C64"/>
      <c s="14" r="D64"/>
      <c s="14" r="E64"/>
      <c s="14" r="F64"/>
      <c s="14" r="G64"/>
      <c s="14" r="H64"/>
      <c s="14" r="I64"/>
      <c s="14" r="J64"/>
      <c s="14" r="K64"/>
      <c s="14" r="L64"/>
      <c s="14" r="M64"/>
      <c s="14" r="N64"/>
      <c s="14" r="O64"/>
      <c s="14" r="P64"/>
      <c s="14" r="Q64"/>
      <c s="14" r="R64"/>
      <c s="14" r="S64"/>
    </row>
    <row r="65">
      <c s="14" r="A65"/>
      <c s="14" r="B65"/>
      <c s="14" r="C65"/>
      <c s="14" r="D65"/>
      <c s="14" r="E65"/>
      <c s="14" r="F65"/>
      <c s="14" r="G65"/>
      <c s="14" r="H65"/>
      <c s="14" r="I65"/>
      <c s="14" r="J65"/>
      <c s="14" r="K65"/>
      <c s="14" r="L65"/>
      <c s="14" r="M65"/>
      <c s="14" r="N65"/>
      <c s="14" r="O65"/>
      <c s="14" r="P65"/>
      <c s="14" r="Q65"/>
      <c s="14" r="R65"/>
      <c s="14" r="S65"/>
    </row>
    <row r="66">
      <c s="14" r="A66"/>
      <c s="14" r="B66"/>
      <c s="14" r="C66"/>
      <c s="14" r="D66"/>
      <c s="14" r="E66"/>
      <c s="14" r="F66"/>
      <c s="14" r="G66"/>
      <c s="14" r="H66"/>
      <c s="14" r="I66"/>
      <c s="14" r="J66"/>
      <c s="14" r="K66"/>
      <c s="14" r="L66"/>
      <c s="14" r="M66"/>
      <c s="14" r="N66"/>
      <c s="14" r="O66"/>
      <c s="14" r="P66"/>
      <c s="14" r="Q66"/>
      <c s="14" r="R66"/>
      <c s="14" r="S66"/>
    </row>
    <row r="67">
      <c s="14" r="A67"/>
      <c s="14" r="B67"/>
      <c s="14" r="C67"/>
      <c s="14" r="D67"/>
      <c s="14" r="E67"/>
      <c s="14" r="F67"/>
      <c s="14" r="G67"/>
      <c s="14" r="H67"/>
      <c s="14" r="I67"/>
      <c s="14" r="J67"/>
      <c s="14" r="K67"/>
      <c s="14" r="L67"/>
      <c s="14" r="M67"/>
      <c s="14" r="N67"/>
      <c s="14" r="O67"/>
      <c s="14" r="P67"/>
      <c s="14" r="Q67"/>
      <c s="14" r="R67"/>
      <c s="14" r="S67"/>
    </row>
    <row r="68">
      <c s="14" r="A68"/>
      <c s="14" r="B68"/>
      <c s="14" r="C68"/>
      <c s="14" r="D68"/>
      <c s="14" r="E68"/>
      <c s="14" r="F68"/>
      <c s="14" r="G68"/>
      <c s="14" r="H68"/>
      <c s="14" r="I68"/>
      <c s="14" r="J68"/>
      <c s="14" r="K68"/>
      <c s="14" r="L68"/>
      <c s="14" r="M68"/>
      <c s="14" r="N68"/>
      <c s="14" r="O68"/>
      <c s="14" r="P68"/>
      <c s="14" r="Q68"/>
      <c s="14" r="R68"/>
      <c s="14" r="S68"/>
    </row>
    <row r="69">
      <c s="14" r="A69"/>
      <c s="14" r="B69"/>
      <c s="14" r="C69"/>
      <c s="14" r="D69"/>
      <c s="14" r="E69"/>
      <c s="14" r="F69"/>
      <c s="14" r="G69"/>
      <c s="14" r="H69"/>
      <c s="14" r="I69"/>
      <c s="14" r="J69"/>
      <c s="14" r="K69"/>
      <c s="14" r="L69"/>
      <c s="14" r="M69"/>
      <c s="14" r="N69"/>
      <c s="14" r="O69"/>
      <c s="14" r="P69"/>
      <c s="14" r="Q69"/>
      <c s="14" r="R69"/>
      <c s="14" r="S69"/>
    </row>
    <row r="70">
      <c s="14" r="A70"/>
      <c s="14" r="B70"/>
      <c s="14" r="C70"/>
      <c s="14" r="D70"/>
      <c s="14" r="E70"/>
      <c s="14" r="F70"/>
      <c s="14" r="G70"/>
      <c s="14" r="H70"/>
      <c s="14" r="I70"/>
      <c s="14" r="J70"/>
      <c s="14" r="K70"/>
      <c s="14" r="L70"/>
      <c s="14" r="M70"/>
      <c s="14" r="N70"/>
      <c s="14" r="O70"/>
      <c s="14" r="P70"/>
      <c s="14" r="Q70"/>
      <c s="14" r="R70"/>
      <c s="14" r="S70"/>
    </row>
    <row r="71">
      <c s="14" r="A71"/>
      <c s="14" r="B71"/>
      <c s="14" r="C71"/>
      <c s="14" r="D71"/>
      <c s="14" r="E71"/>
      <c s="14" r="F71"/>
      <c s="14" r="G71"/>
      <c s="14" r="H71"/>
      <c s="14" r="I71"/>
      <c s="14" r="J71"/>
      <c s="14" r="K71"/>
      <c s="14" r="L71"/>
      <c s="14" r="M71"/>
      <c s="14" r="N71"/>
      <c s="14" r="O71"/>
      <c s="14" r="P71"/>
      <c s="14" r="Q71"/>
      <c s="14" r="R71"/>
      <c s="14" r="S71"/>
    </row>
    <row r="72">
      <c s="14" r="A72"/>
      <c s="14" r="B72"/>
      <c s="14" r="C72"/>
      <c s="14" r="D72"/>
      <c s="14" r="E72"/>
      <c s="14" r="F72"/>
      <c s="14" r="G72"/>
      <c s="14" r="H72"/>
      <c s="14" r="I72"/>
      <c s="14" r="J72"/>
      <c s="14" r="K72"/>
      <c s="14" r="L72"/>
      <c s="14" r="M72"/>
      <c s="14" r="N72"/>
      <c s="14" r="O72"/>
      <c s="14" r="P72"/>
      <c s="14" r="Q72"/>
      <c s="14" r="R72"/>
      <c s="14" r="S72"/>
    </row>
    <row r="73">
      <c s="14" r="A73"/>
      <c s="14" r="B73"/>
      <c s="14" r="C73"/>
      <c s="14" r="D73"/>
      <c s="14" r="E73"/>
      <c s="14" r="F73"/>
      <c s="14" r="G73"/>
      <c s="14" r="H73"/>
      <c s="14" r="I73"/>
      <c s="14" r="J73"/>
      <c s="14" r="K73"/>
      <c s="14" r="L73"/>
      <c s="14" r="M73"/>
      <c s="14" r="N73"/>
      <c s="14" r="O73"/>
      <c s="14" r="P73"/>
      <c s="14" r="Q73"/>
      <c s="14" r="R73"/>
      <c s="14" r="S73"/>
    </row>
    <row r="74">
      <c s="14" r="A74"/>
      <c s="14" r="B74"/>
      <c s="14" r="C74"/>
      <c s="14" r="D74"/>
      <c s="14" r="E74"/>
      <c s="14" r="F74"/>
      <c s="14" r="G74"/>
      <c s="14" r="H74"/>
      <c s="14" r="I74"/>
      <c s="14" r="J74"/>
      <c s="14" r="K74"/>
      <c s="14" r="L74"/>
      <c s="14" r="M74"/>
      <c s="14" r="N74"/>
      <c s="14" r="O74"/>
      <c s="14" r="P74"/>
      <c s="14" r="Q74"/>
      <c s="14" r="R74"/>
      <c s="14" r="S74"/>
    </row>
    <row r="75">
      <c s="14" r="A75"/>
      <c s="14" r="B75"/>
      <c s="14" r="C75"/>
      <c s="14" r="D75"/>
      <c s="14" r="E75"/>
      <c s="14" r="F75"/>
      <c s="14" r="G75"/>
      <c s="14" r="H75"/>
      <c s="14" r="I75"/>
      <c s="14" r="J75"/>
      <c s="14" r="K75"/>
      <c s="14" r="L75"/>
      <c s="14" r="M75"/>
      <c s="14" r="N75"/>
      <c s="14" r="O75"/>
      <c s="14" r="P75"/>
      <c s="14" r="Q75"/>
      <c s="14" r="R75"/>
      <c s="14" r="S75"/>
    </row>
    <row r="76">
      <c s="14" r="A76"/>
      <c s="14" r="B76"/>
      <c s="14" r="C76"/>
      <c s="14" r="D76"/>
      <c s="14" r="E76"/>
      <c s="14" r="F76"/>
      <c s="14" r="G76"/>
      <c s="14" r="H76"/>
      <c s="14" r="I76"/>
      <c s="14" r="J76"/>
      <c s="14" r="K76"/>
      <c s="14" r="L76"/>
      <c s="14" r="M76"/>
      <c s="14" r="N76"/>
      <c s="14" r="O76"/>
      <c s="14" r="P76"/>
      <c s="14" r="Q76"/>
      <c s="14" r="R76"/>
      <c s="14" r="S76"/>
    </row>
    <row r="77">
      <c s="14" r="A77"/>
      <c s="14" r="B77"/>
      <c s="14" r="C77"/>
      <c s="14" r="D77"/>
      <c s="14" r="E77"/>
      <c s="14" r="F77"/>
      <c s="14" r="G77"/>
      <c s="14" r="H77"/>
      <c s="14" r="I77"/>
      <c s="14" r="J77"/>
      <c s="14" r="K77"/>
      <c s="14" r="L77"/>
      <c s="14" r="M77"/>
      <c s="14" r="N77"/>
      <c s="14" r="O77"/>
      <c s="14" r="P77"/>
      <c s="14" r="Q77"/>
      <c s="14" r="R77"/>
      <c s="14" r="S77"/>
    </row>
    <row r="78">
      <c s="14" r="A78"/>
      <c s="14" r="B78"/>
      <c s="14" r="C78"/>
      <c s="14" r="D78"/>
      <c s="14" r="E78"/>
      <c s="14" r="F78"/>
      <c s="14" r="G78"/>
      <c s="14" r="H78"/>
      <c s="14" r="I78"/>
      <c s="14" r="J78"/>
      <c s="14" r="K78"/>
      <c s="14" r="L78"/>
      <c s="14" r="M78"/>
      <c s="14" r="N78"/>
      <c s="14" r="O78"/>
      <c s="14" r="P78"/>
      <c s="14" r="Q78"/>
      <c s="14" r="R78"/>
      <c s="14" r="S78"/>
    </row>
    <row r="79">
      <c s="14" r="A79"/>
      <c s="14" r="B79"/>
      <c s="14" r="C79"/>
      <c s="14" r="D79"/>
      <c s="14" r="E79"/>
      <c s="14" r="F79"/>
      <c s="14" r="G79"/>
      <c s="14" r="H79"/>
      <c s="14" r="I79"/>
      <c s="14" r="J79"/>
      <c s="14" r="K79"/>
      <c s="14" r="L79"/>
      <c s="14" r="M79"/>
      <c s="14" r="N79"/>
      <c s="14" r="O79"/>
      <c s="14" r="P79"/>
      <c s="14" r="Q79"/>
      <c s="14" r="R79"/>
      <c s="14" r="S79"/>
    </row>
    <row r="80">
      <c s="14" r="A80"/>
      <c s="14" r="B80"/>
      <c s="14" r="C80"/>
      <c s="14" r="D80"/>
      <c s="14" r="E80"/>
      <c s="14" r="F80"/>
      <c s="14" r="G80"/>
      <c s="14" r="H80"/>
      <c s="14" r="I80"/>
      <c s="14" r="J80"/>
      <c s="14" r="K80"/>
      <c s="14" r="L80"/>
      <c s="14" r="M80"/>
      <c s="14" r="N80"/>
      <c s="14" r="O80"/>
      <c s="14" r="P80"/>
      <c s="14" r="Q80"/>
      <c s="14" r="R80"/>
      <c s="14" r="S80"/>
    </row>
    <row r="81">
      <c s="14" r="A81"/>
      <c s="14" r="B81"/>
      <c s="14" r="C81"/>
      <c s="14" r="D81"/>
      <c s="14" r="E81"/>
      <c s="14" r="F81"/>
      <c s="14" r="G81"/>
      <c s="14" r="H81"/>
      <c s="14" r="I81"/>
      <c s="14" r="J81"/>
      <c s="14" r="K81"/>
      <c s="14" r="L81"/>
      <c s="14" r="M81"/>
      <c s="14" r="N81"/>
      <c s="14" r="O81"/>
      <c s="14" r="P81"/>
      <c s="14" r="Q81"/>
      <c s="14" r="R81"/>
      <c s="14" r="S81"/>
    </row>
    <row r="82">
      <c s="14" r="A82"/>
      <c s="14" r="B82"/>
      <c s="14" r="C82"/>
      <c s="14" r="D82"/>
      <c s="14" r="E82"/>
      <c s="14" r="F82"/>
      <c s="14" r="G82"/>
      <c s="14" r="H82"/>
      <c s="14" r="I82"/>
      <c s="14" r="J82"/>
      <c s="14" r="K82"/>
      <c s="14" r="L82"/>
      <c s="14" r="M82"/>
      <c s="14" r="N82"/>
      <c s="14" r="O82"/>
      <c s="14" r="P82"/>
      <c s="14" r="Q82"/>
      <c s="14" r="R82"/>
      <c s="14" r="S82"/>
    </row>
    <row r="83">
      <c s="14" r="A83"/>
      <c s="14" r="B83"/>
      <c s="14" r="C83"/>
      <c s="14" r="D83"/>
      <c s="14" r="E83"/>
      <c s="14" r="F83"/>
      <c s="14" r="G83"/>
      <c s="14" r="H83"/>
      <c s="14" r="I83"/>
      <c s="14" r="J83"/>
      <c s="14" r="K83"/>
      <c s="14" r="L83"/>
      <c s="14" r="M83"/>
      <c s="14" r="N83"/>
      <c s="14" r="O83"/>
      <c s="14" r="P83"/>
      <c s="14" r="Q83"/>
      <c s="14" r="R83"/>
      <c s="14" r="S83"/>
    </row>
    <row r="84">
      <c s="14" r="A84"/>
      <c s="14" r="B84"/>
      <c s="14" r="C84"/>
      <c s="14" r="D84"/>
      <c s="14" r="E84"/>
      <c s="14" r="F84"/>
      <c s="14" r="G84"/>
      <c s="14" r="H84"/>
      <c s="14" r="I84"/>
      <c s="14" r="J84"/>
      <c s="14" r="K84"/>
      <c s="14" r="L84"/>
      <c s="14" r="M84"/>
      <c s="14" r="N84"/>
      <c s="14" r="O84"/>
      <c s="14" r="P84"/>
      <c s="14" r="Q84"/>
      <c s="14" r="R84"/>
      <c s="14" r="S84"/>
    </row>
  </sheetData>
  <mergeCells count="2">
    <mergeCell ref="A2:B2"/>
    <mergeCell ref="B3:G3"/>
  </mergeCell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3">
      <c t="s" s="19" r="A3">
        <v>119</v>
      </c>
      <c s="19" r="B3"/>
    </row>
  </sheetData>
  <mergeCells count="1">
    <mergeCell ref="A3:B3"/>
  </mergeCell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43"/>
    <col min="2" customWidth="1" max="2" width="10.71"/>
    <col min="3" customWidth="1" max="3" width="12.0"/>
    <col min="4" customWidth="1" max="4" width="15.86"/>
    <col min="5" customWidth="1" max="5" width="10.86"/>
    <col min="6" customWidth="1" max="6" width="20.0"/>
    <col min="7" customWidth="1" max="7" width="21.43"/>
    <col min="8" customWidth="1" max="8" width="19.0"/>
    <col min="9" customWidth="1" max="9" width="13.0"/>
    <col min="10" customWidth="1" max="10" width="44.14"/>
    <col min="11" customWidth="1" max="11" width="39.86"/>
    <col min="12" customWidth="1" max="12" width="17.57"/>
    <col min="13" customWidth="1" max="13" width="42.86"/>
    <col min="14" customWidth="1" max="18" width="10.71"/>
  </cols>
  <sheetData>
    <row r="1">
      <c t="s" s="26" r="A1">
        <v>0</v>
      </c>
      <c t="s" s="26" r="B1">
        <v>1</v>
      </c>
      <c t="s" s="26" r="C1">
        <v>120</v>
      </c>
      <c t="s" s="26" r="D1">
        <v>518</v>
      </c>
      <c t="s" s="26" r="E1">
        <v>271</v>
      </c>
      <c t="s" s="26" r="F1">
        <v>973</v>
      </c>
      <c t="s" s="26" r="G1">
        <v>974</v>
      </c>
      <c t="s" s="26" r="H1">
        <v>975</v>
      </c>
      <c t="s" s="26" r="I1">
        <v>976</v>
      </c>
      <c t="s" s="26" r="J1">
        <v>977</v>
      </c>
      <c t="s" s="26" r="K1">
        <v>978</v>
      </c>
      <c t="s" s="26" r="L1">
        <v>979</v>
      </c>
      <c t="s" s="58" r="M1">
        <v>980</v>
      </c>
      <c s="26" r="N1"/>
      <c s="26" r="O1"/>
      <c s="26" r="P1"/>
      <c s="26" r="Q1"/>
      <c s="26" r="R1"/>
    </row>
    <row r="2">
      <c t="s" s="19" r="A2">
        <v>10</v>
      </c>
      <c t="s" s="44" r="B2">
        <v>11</v>
      </c>
      <c s="44" r="C2"/>
      <c s="44" r="D2"/>
      <c s="44" r="E2"/>
      <c s="44" r="F2"/>
      <c s="44" r="G2"/>
    </row>
    <row r="3">
      <c t="s" s="14" r="A3">
        <v>137</v>
      </c>
      <c t="s" s="14" r="B3">
        <v>981</v>
      </c>
      <c t="s" s="14" r="C3">
        <v>139</v>
      </c>
      <c t="s" s="14" r="D3">
        <v>546</v>
      </c>
      <c t="s" s="14" r="E3">
        <v>278</v>
      </c>
      <c t="s" s="14" r="F3">
        <v>982</v>
      </c>
      <c t="s" s="14" r="G3">
        <v>983</v>
      </c>
      <c t="s" s="14" r="H3">
        <v>984</v>
      </c>
      <c s="14" r="I3">
        <v>0.4</v>
      </c>
      <c t="s" s="14" r="J3">
        <v>985</v>
      </c>
      <c s="14" r="K3"/>
      <c t="s" r="M3">
        <v>986</v>
      </c>
      <c s="14" r="N3"/>
      <c s="14" r="O3"/>
      <c s="14" r="P3"/>
      <c s="14" r="Q3"/>
      <c s="14" r="R3"/>
    </row>
    <row r="4">
      <c t="s" s="14" r="A4">
        <v>617</v>
      </c>
      <c t="s" s="14" r="B4">
        <v>987</v>
      </c>
      <c t="s" s="14" r="C4">
        <v>139</v>
      </c>
      <c t="s" s="14" r="D4">
        <v>546</v>
      </c>
      <c t="s" s="14" r="E4">
        <v>278</v>
      </c>
      <c t="s" s="14" r="F4">
        <v>988</v>
      </c>
      <c t="s" s="14" r="G4">
        <v>989</v>
      </c>
      <c s="14" r="H4"/>
      <c s="14" r="I4">
        <v>0.1</v>
      </c>
      <c s="14" r="J4"/>
      <c t="s" s="14" r="K4">
        <v>990</v>
      </c>
      <c t="s" s="14" r="L4">
        <v>991</v>
      </c>
      <c t="s" r="M4">
        <v>992</v>
      </c>
      <c s="14" r="N4"/>
      <c s="14" r="O4"/>
      <c s="14" r="P4"/>
      <c s="14" r="Q4"/>
      <c s="14" r="R4"/>
    </row>
    <row r="5">
      <c t="s" s="14" r="A5">
        <v>350</v>
      </c>
      <c t="s" s="14" r="B5">
        <v>993</v>
      </c>
      <c t="s" s="14" r="C5">
        <v>139</v>
      </c>
      <c t="s" s="14" r="D5">
        <v>546</v>
      </c>
      <c t="s" s="14" r="E5">
        <v>278</v>
      </c>
      <c t="s" s="14" r="F5">
        <v>994</v>
      </c>
      <c t="s" s="14" r="G5">
        <v>995</v>
      </c>
      <c t="s" s="14" r="H5">
        <v>996</v>
      </c>
      <c s="14" r="I5">
        <v>0.4</v>
      </c>
      <c t="s" s="14" r="J5">
        <v>997</v>
      </c>
      <c s="14" r="K5"/>
      <c s="14" r="L5"/>
      <c t="s" r="M5">
        <v>998</v>
      </c>
      <c s="14" r="N5"/>
      <c s="14" r="O5"/>
      <c s="14" r="P5"/>
      <c s="14" r="Q5"/>
      <c s="14" r="R5"/>
    </row>
    <row r="6">
      <c t="s" s="14" r="A6">
        <v>816</v>
      </c>
      <c t="s" s="14" r="B6">
        <v>999</v>
      </c>
      <c t="s" s="14" r="C6">
        <v>139</v>
      </c>
      <c t="s" s="14" r="D6">
        <v>546</v>
      </c>
      <c t="s" s="14" r="E6">
        <v>278</v>
      </c>
      <c t="s" s="14" r="F6">
        <v>1000</v>
      </c>
      <c t="s" s="14" r="G6">
        <v>1001</v>
      </c>
      <c t="s" s="14" r="H6">
        <v>1002</v>
      </c>
      <c s="14" r="I6">
        <v>0.1</v>
      </c>
      <c t="s" s="14" r="J6">
        <v>1003</v>
      </c>
      <c t="s" s="14" r="K6">
        <v>1004</v>
      </c>
      <c t="s" s="14" r="L6">
        <v>991</v>
      </c>
      <c t="s" s="14" r="M6">
        <v>1005</v>
      </c>
      <c s="14" r="N6"/>
      <c s="14" r="O6"/>
      <c s="14" r="P6"/>
      <c s="14" r="Q6"/>
      <c s="14" r="R6"/>
    </row>
    <row r="7">
      <c t="s" s="14" r="A7">
        <v>380</v>
      </c>
      <c t="s" s="14" r="B7">
        <v>1006</v>
      </c>
      <c t="s" s="14" r="C7">
        <v>139</v>
      </c>
      <c t="s" s="14" r="D7">
        <v>546</v>
      </c>
      <c t="s" s="14" r="E7">
        <v>278</v>
      </c>
      <c t="s" s="14" r="F7">
        <v>1007</v>
      </c>
      <c t="s" s="14" r="G7">
        <v>1008</v>
      </c>
      <c t="s" s="14" r="H7">
        <v>1009</v>
      </c>
      <c s="14" r="I7">
        <v>0.2</v>
      </c>
      <c t="s" s="14" r="J7">
        <v>1010</v>
      </c>
      <c t="s" s="14" r="K7">
        <v>1011</v>
      </c>
      <c t="s" s="14" r="L7">
        <v>991</v>
      </c>
      <c t="s" r="M7">
        <v>1012</v>
      </c>
      <c s="14" r="N7"/>
      <c s="14" r="O7"/>
      <c s="14" r="P7"/>
      <c s="14" r="Q7"/>
      <c s="14" r="R7"/>
    </row>
    <row r="8">
      <c t="s" s="14" r="A8">
        <v>617</v>
      </c>
      <c t="s" s="14" r="B8">
        <v>1013</v>
      </c>
      <c t="s" s="14" r="C8">
        <v>139</v>
      </c>
      <c t="s" s="14" r="D8">
        <v>546</v>
      </c>
      <c t="s" s="14" r="E8">
        <v>278</v>
      </c>
      <c t="s" s="14" r="F8">
        <v>1014</v>
      </c>
      <c t="s" s="14" r="G8">
        <v>1015</v>
      </c>
      <c t="s" s="14" r="H8">
        <v>1016</v>
      </c>
      <c s="14" r="I8">
        <v>0.1</v>
      </c>
      <c s="14" r="J8"/>
      <c t="s" s="14" r="K8">
        <v>1017</v>
      </c>
      <c t="s" s="14" r="L8">
        <v>991</v>
      </c>
      <c t="s" r="M8">
        <v>1018</v>
      </c>
      <c s="14" r="N8"/>
      <c s="14" r="O8"/>
      <c s="14" r="P8"/>
      <c s="14" r="Q8"/>
      <c s="14" r="R8"/>
    </row>
    <row r="9">
      <c t="s" s="14" r="A9">
        <v>617</v>
      </c>
      <c t="s" s="14" r="B9">
        <v>1019</v>
      </c>
      <c t="s" s="14" r="C9">
        <v>139</v>
      </c>
      <c t="s" s="14" r="D9">
        <v>546</v>
      </c>
      <c t="s" s="14" r="E9">
        <v>278</v>
      </c>
      <c t="s" s="14" r="F9">
        <v>1020</v>
      </c>
      <c t="s" s="14" r="G9">
        <v>1021</v>
      </c>
      <c t="s" s="14" r="H9">
        <v>1022</v>
      </c>
      <c s="14" r="I9">
        <v>0.1</v>
      </c>
      <c s="14" r="J9"/>
      <c t="s" s="14" r="K9">
        <v>1023</v>
      </c>
      <c t="s" s="14" r="L9">
        <v>1024</v>
      </c>
      <c t="s" r="M9">
        <v>1025</v>
      </c>
      <c s="14" r="N9"/>
      <c s="14" r="O9"/>
      <c s="14" r="P9"/>
      <c s="14" r="Q9"/>
      <c s="14" r="R9"/>
    </row>
    <row r="10">
      <c t="s" s="14" r="A10">
        <v>617</v>
      </c>
      <c t="s" s="14" r="B10">
        <v>1026</v>
      </c>
      <c t="s" s="14" r="C10">
        <v>139</v>
      </c>
      <c t="s" s="14" r="D10">
        <v>546</v>
      </c>
      <c t="s" s="14" r="E10">
        <v>278</v>
      </c>
      <c t="s" s="14" r="F10">
        <v>1027</v>
      </c>
      <c t="s" s="14" r="G10">
        <v>1028</v>
      </c>
      <c t="s" s="14" r="H10">
        <v>1029</v>
      </c>
      <c s="14" r="I10">
        <v>0.1</v>
      </c>
      <c s="14" r="J10"/>
      <c t="s" s="14" r="K10">
        <v>1030</v>
      </c>
      <c t="s" s="14" r="L10">
        <v>991</v>
      </c>
      <c t="s" r="M10">
        <v>1031</v>
      </c>
      <c s="14" r="N10"/>
      <c s="14" r="O10"/>
      <c s="14" r="P10"/>
      <c s="14" r="Q10"/>
      <c s="14" r="R10"/>
    </row>
    <row r="11">
      <c t="s" s="14" r="A11">
        <v>1032</v>
      </c>
      <c t="s" s="14" r="B11">
        <v>1033</v>
      </c>
      <c t="s" s="14" r="C11">
        <v>951</v>
      </c>
      <c t="s" s="14" r="D11">
        <v>546</v>
      </c>
      <c t="s" s="14" r="E11">
        <v>952</v>
      </c>
      <c t="s" s="14" r="F11">
        <v>1034</v>
      </c>
      <c t="s" s="14" r="G11">
        <v>1035</v>
      </c>
      <c t="s" s="14" r="H11">
        <v>1036</v>
      </c>
      <c s="14" r="I11">
        <v>0.1</v>
      </c>
      <c s="14" r="J11"/>
      <c t="s" s="14" r="K11">
        <v>754</v>
      </c>
      <c t="s" s="14" r="L11">
        <v>991</v>
      </c>
      <c t="s" s="14" r="M11">
        <v>1037</v>
      </c>
      <c s="14" r="N11"/>
      <c s="14" r="O11"/>
      <c s="14" r="P11"/>
      <c s="14" r="Q11"/>
      <c s="14" r="R11"/>
    </row>
    <row r="12">
      <c t="s" s="14" r="A12">
        <v>1038</v>
      </c>
      <c t="s" s="14" r="B12">
        <v>1038</v>
      </c>
      <c t="s" s="14" r="C12">
        <v>139</v>
      </c>
      <c t="s" s="14" r="D12">
        <v>546</v>
      </c>
      <c t="s" s="14" r="E12">
        <v>278</v>
      </c>
      <c t="s" s="14" r="F12">
        <v>982</v>
      </c>
      <c t="s" s="14" r="G12">
        <v>1039</v>
      </c>
      <c t="s" s="14" r="H12">
        <v>984</v>
      </c>
      <c s="14" r="I12">
        <v>0.2</v>
      </c>
      <c t="s" s="51" r="J12">
        <v>1040</v>
      </c>
      <c t="s" s="14" r="K12">
        <v>1041</v>
      </c>
      <c t="s" s="14" r="L12">
        <v>1042</v>
      </c>
      <c t="s" r="M12">
        <v>986</v>
      </c>
      <c s="14" r="N12"/>
      <c s="14" r="O12"/>
      <c s="14" r="P12"/>
      <c s="14" r="Q12"/>
      <c s="14" r="R12"/>
    </row>
    <row r="13">
      <c s="14" r="A13"/>
      <c s="14" r="B13"/>
      <c s="14" r="C13"/>
      <c s="14" r="D13"/>
      <c s="14" r="E13"/>
      <c s="14" r="F13"/>
      <c s="14" r="G13"/>
      <c s="14" r="H13"/>
      <c s="14" r="I13"/>
      <c s="51" r="J13"/>
      <c s="14" r="K13"/>
      <c s="14" r="L13"/>
      <c s="14" r="N13"/>
      <c s="14" r="O13"/>
      <c s="14" r="P13"/>
      <c s="14" r="Q13"/>
      <c s="14" r="R13"/>
    </row>
    <row r="14">
      <c s="14" r="A14"/>
      <c s="14" r="B14"/>
      <c s="14" r="C14"/>
      <c s="14" r="D14"/>
      <c s="14" r="E14"/>
      <c s="14" r="F14"/>
      <c s="14" r="G14"/>
      <c s="14" r="H14"/>
      <c s="14" r="I14"/>
      <c s="51" r="J14"/>
      <c s="14" r="K14"/>
      <c s="14" r="L14"/>
      <c s="14" r="M14"/>
      <c s="14" r="N14"/>
      <c s="14" r="O14"/>
      <c s="14" r="P14"/>
      <c s="14" r="Q14"/>
      <c s="14" r="R14"/>
    </row>
    <row r="15">
      <c s="14" r="A15"/>
      <c s="14" r="B15"/>
      <c s="14" r="C15"/>
      <c s="14" r="D15"/>
      <c s="14" r="E15"/>
      <c s="14" r="F15"/>
      <c s="14" r="G15"/>
      <c s="14" r="H15"/>
      <c s="14" r="I15"/>
      <c s="14" r="J15"/>
      <c s="14" r="K15"/>
      <c s="14" r="L15"/>
      <c s="14" r="N15"/>
      <c s="14" r="O15"/>
      <c s="14" r="P15"/>
      <c s="14" r="Q15"/>
      <c s="14" r="R15"/>
    </row>
    <row r="16">
      <c s="14" r="A16"/>
      <c s="14" r="B16"/>
      <c s="14" r="C16"/>
      <c s="14" r="D16"/>
      <c s="14" r="E16"/>
      <c s="14" r="F16"/>
      <c s="14" r="G16"/>
      <c s="14" r="H16"/>
      <c s="14" r="I16"/>
      <c s="14" r="J16"/>
      <c s="14" r="K16"/>
      <c s="14" r="L16"/>
      <c s="14" r="N16"/>
      <c s="14" r="O16"/>
      <c s="14" r="P16"/>
      <c s="14" r="Q16"/>
      <c s="14" r="R16"/>
    </row>
    <row r="17">
      <c s="14" r="A17"/>
      <c s="14" r="B17"/>
      <c s="14" r="C17"/>
      <c s="14" r="D17"/>
      <c s="14" r="E17"/>
      <c s="14" r="F17"/>
      <c s="14" r="G17"/>
      <c s="14" r="H17"/>
      <c s="14" r="I17"/>
      <c s="14" r="J17"/>
      <c s="14" r="K17"/>
      <c s="14" r="L17"/>
      <c s="14" r="N17"/>
      <c s="14" r="O17"/>
      <c s="14" r="P17"/>
      <c s="14" r="Q17"/>
      <c s="14" r="R17"/>
    </row>
    <row r="18">
      <c s="14" r="A18"/>
      <c s="14" r="B18"/>
      <c s="14" r="C18"/>
      <c s="14" r="D18"/>
      <c s="14" r="E18"/>
      <c s="14" r="F18"/>
      <c s="14" r="G18"/>
      <c s="14" r="H18"/>
      <c s="14" r="I18"/>
      <c s="14" r="J18"/>
      <c s="14" r="K18"/>
      <c s="14" r="L18"/>
      <c s="14" r="N18"/>
      <c s="14" r="O18"/>
      <c s="14" r="P18"/>
      <c s="14" r="Q18"/>
      <c s="14" r="R18"/>
    </row>
    <row r="19">
      <c s="14" r="A19"/>
      <c s="14" r="B19"/>
      <c s="14" r="C19"/>
      <c s="14" r="D19"/>
      <c s="14" r="E19"/>
      <c s="14" r="F19"/>
      <c s="14" r="G19"/>
      <c s="14" r="H19"/>
      <c s="14" r="I19"/>
      <c s="14" r="J19"/>
      <c s="14" r="K19"/>
      <c s="14" r="L19"/>
      <c s="14" r="N19"/>
      <c s="14" r="O19"/>
      <c s="14" r="P19"/>
      <c s="14" r="Q19"/>
      <c s="14" r="R19"/>
    </row>
    <row r="20">
      <c s="14" r="A20"/>
      <c s="14" r="B20"/>
      <c s="14" r="C20"/>
      <c s="14" r="D20"/>
      <c s="14" r="E20"/>
      <c s="14" r="F20"/>
      <c s="14" r="G20"/>
      <c s="14" r="H20"/>
      <c s="14" r="I20"/>
      <c s="14" r="J20"/>
      <c s="14" r="K20"/>
      <c s="14" r="L20"/>
      <c s="14" r="N20"/>
      <c s="14" r="O20"/>
      <c s="14" r="P20"/>
      <c s="14" r="Q20"/>
      <c s="14" r="R20"/>
    </row>
    <row r="21">
      <c s="14" r="A21"/>
      <c s="14" r="B21"/>
      <c s="14" r="C21"/>
      <c s="14" r="D21"/>
      <c s="14" r="E21"/>
      <c s="14" r="F21"/>
      <c s="14" r="G21"/>
      <c s="14" r="H21"/>
      <c s="14" r="I21"/>
      <c s="14" r="J21"/>
      <c s="14" r="K21"/>
      <c s="14" r="L21"/>
      <c s="14" r="N21"/>
      <c s="14" r="O21"/>
      <c s="14" r="P21"/>
      <c s="14" r="Q21"/>
      <c s="14" r="R21"/>
    </row>
    <row r="22">
      <c s="14" r="A22"/>
      <c s="14" r="B22"/>
      <c s="14" r="C22"/>
      <c s="14" r="D22"/>
      <c s="14" r="E22"/>
      <c s="14" r="F22"/>
      <c s="14" r="G22"/>
      <c s="14" r="H22"/>
      <c s="14" r="I22"/>
      <c s="14" r="J22"/>
      <c s="14" r="K22"/>
      <c s="14" r="L22"/>
      <c s="14" r="N22"/>
      <c s="14" r="O22"/>
      <c s="14" r="P22"/>
      <c s="14" r="Q22"/>
      <c s="14" r="R22"/>
    </row>
    <row r="23">
      <c s="14" r="A23"/>
      <c s="14" r="B23"/>
      <c s="14" r="C23"/>
      <c s="14" r="D23"/>
      <c s="14" r="E23"/>
      <c s="14" r="F23"/>
      <c s="14" r="G23"/>
      <c s="14" r="H23"/>
      <c s="14" r="I23"/>
      <c s="14" r="J23"/>
      <c s="14" r="K23"/>
      <c s="14" r="L23"/>
      <c s="14" r="N23"/>
      <c s="14" r="O23"/>
      <c s="14" r="P23"/>
      <c s="14" r="Q23"/>
      <c s="14" r="R23"/>
    </row>
    <row r="24">
      <c s="14" r="A24"/>
      <c s="14" r="B24"/>
      <c s="14" r="C24"/>
      <c s="14" r="D24"/>
      <c s="14" r="E24"/>
      <c s="14" r="F24"/>
      <c s="14" r="G24"/>
      <c s="14" r="H24"/>
      <c s="14" r="I24"/>
      <c s="14" r="J24"/>
      <c s="14" r="K24"/>
      <c s="14" r="L24"/>
      <c s="14" r="N24"/>
      <c s="14" r="O24"/>
      <c s="14" r="P24"/>
      <c s="14" r="Q24"/>
      <c s="14" r="R24"/>
    </row>
    <row r="25">
      <c s="14" r="A25"/>
      <c s="14" r="B25"/>
      <c s="14" r="C25"/>
      <c s="14" r="D25"/>
      <c s="14" r="E25"/>
      <c s="14" r="F25"/>
      <c s="14" r="G25"/>
      <c s="14" r="H25"/>
      <c s="14" r="I25"/>
      <c s="14" r="J25"/>
      <c s="14" r="K25"/>
      <c s="14" r="L25"/>
      <c s="14" r="N25"/>
      <c s="14" r="O25"/>
      <c s="14" r="P25"/>
      <c s="14" r="Q25"/>
      <c s="14" r="R25"/>
    </row>
    <row r="26">
      <c s="14" r="A26"/>
      <c s="14" r="B26"/>
      <c s="14" r="C26"/>
      <c s="14" r="D26"/>
      <c s="14" r="E26"/>
      <c s="14" r="F26"/>
      <c s="14" r="G26"/>
      <c s="14" r="H26"/>
      <c s="14" r="I26"/>
      <c s="14" r="J26"/>
      <c s="14" r="K26"/>
      <c s="14" r="L26"/>
      <c s="14" r="N26"/>
      <c s="14" r="O26"/>
      <c s="14" r="P26"/>
      <c s="14" r="Q26"/>
      <c s="14" r="R26"/>
    </row>
    <row r="27">
      <c s="14" r="A27"/>
      <c s="14" r="B27"/>
      <c s="14" r="C27"/>
      <c s="14" r="D27"/>
      <c s="14" r="E27"/>
      <c s="14" r="F27"/>
      <c s="14" r="G27"/>
      <c s="14" r="H27"/>
      <c s="14" r="I27"/>
      <c s="14" r="J27"/>
      <c s="14" r="K27"/>
      <c s="14" r="L27"/>
      <c s="14" r="N27"/>
      <c s="14" r="O27"/>
      <c s="14" r="P27"/>
      <c s="14" r="Q27"/>
      <c s="14" r="R27"/>
    </row>
    <row r="28">
      <c s="14" r="A28"/>
      <c s="14" r="B28"/>
      <c s="14" r="C28"/>
      <c s="14" r="D28"/>
      <c s="14" r="E28"/>
      <c s="14" r="F28"/>
      <c s="14" r="G28"/>
      <c s="14" r="H28"/>
      <c s="14" r="I28"/>
      <c s="14" r="J28"/>
      <c s="14" r="K28"/>
      <c s="14" r="L28"/>
      <c s="14" r="N28"/>
      <c s="14" r="O28"/>
      <c s="14" r="P28"/>
      <c s="14" r="Q28"/>
      <c s="14" r="R28"/>
    </row>
    <row r="29">
      <c s="14" r="A29"/>
      <c s="14" r="B29"/>
      <c s="14" r="C29"/>
      <c s="14" r="D29"/>
      <c s="14" r="E29"/>
      <c s="14" r="F29"/>
      <c s="14" r="G29"/>
      <c s="14" r="H29"/>
      <c s="14" r="I29"/>
      <c s="14" r="J29"/>
      <c s="14" r="K29"/>
      <c s="14" r="L29"/>
      <c s="14" r="N29"/>
      <c s="14" r="O29"/>
      <c s="14" r="P29"/>
      <c s="14" r="Q29"/>
      <c s="14" r="R29"/>
    </row>
    <row r="30">
      <c s="14" r="A30"/>
      <c s="14" r="B30"/>
      <c s="14" r="C30"/>
      <c s="14" r="D30"/>
      <c s="14" r="E30"/>
      <c s="14" r="F30"/>
      <c s="14" r="G30"/>
      <c s="14" r="H30"/>
      <c s="14" r="I30"/>
      <c s="14" r="J30"/>
      <c s="14" r="K30"/>
      <c s="14" r="L30"/>
      <c s="14" r="N30"/>
      <c s="14" r="O30"/>
      <c s="14" r="P30"/>
      <c s="14" r="Q30"/>
      <c s="14" r="R30"/>
    </row>
    <row r="31">
      <c s="14" r="A31"/>
      <c s="14" r="B31"/>
      <c s="14" r="C31"/>
      <c s="14" r="D31"/>
      <c s="14" r="E31"/>
      <c s="14" r="F31"/>
      <c s="14" r="G31"/>
      <c s="14" r="H31"/>
      <c s="14" r="I31"/>
      <c s="14" r="J31"/>
      <c s="14" r="K31"/>
      <c s="14" r="L31"/>
      <c s="14" r="N31"/>
      <c s="14" r="O31"/>
      <c s="14" r="P31"/>
      <c s="14" r="Q31"/>
      <c s="14" r="R31"/>
    </row>
    <row r="32">
      <c s="14" r="A32"/>
      <c s="14" r="B32"/>
      <c s="14" r="C32"/>
      <c s="14" r="D32"/>
      <c s="14" r="E32"/>
      <c s="14" r="F32"/>
      <c s="14" r="G32"/>
      <c s="14" r="H32"/>
      <c s="14" r="I32"/>
      <c s="14" r="J32"/>
      <c s="14" r="K32"/>
      <c s="14" r="L32"/>
      <c s="14" r="N32"/>
      <c s="14" r="O32"/>
      <c s="14" r="P32"/>
      <c s="14" r="Q32"/>
      <c s="14" r="R32"/>
    </row>
    <row r="33">
      <c s="14" r="A33"/>
      <c s="14" r="B33"/>
      <c s="14" r="C33"/>
      <c s="14" r="D33"/>
      <c s="14" r="E33"/>
      <c s="14" r="F33"/>
      <c s="14" r="G33"/>
      <c s="14" r="H33"/>
      <c s="14" r="I33"/>
      <c s="14" r="J33"/>
      <c s="14" r="K33"/>
      <c s="14" r="L33"/>
      <c s="14" r="N33"/>
      <c s="14" r="O33"/>
      <c s="14" r="P33"/>
      <c s="14" r="Q33"/>
      <c s="14" r="R33"/>
    </row>
    <row r="34">
      <c s="14" r="A34"/>
      <c s="14" r="B34"/>
      <c s="14" r="C34"/>
      <c s="14" r="D34"/>
      <c s="14" r="E34"/>
      <c s="14" r="F34"/>
      <c s="14" r="G34"/>
      <c s="14" r="H34"/>
      <c s="14" r="I34"/>
      <c s="14" r="J34"/>
      <c s="14" r="K34"/>
      <c s="14" r="L34"/>
      <c s="14" r="N34"/>
      <c s="14" r="O34"/>
      <c s="14" r="P34"/>
      <c s="14" r="Q34"/>
      <c s="14" r="R34"/>
    </row>
    <row r="35">
      <c s="14" r="A35"/>
      <c s="14" r="B35"/>
      <c s="14" r="C35"/>
      <c s="14" r="D35"/>
      <c s="14" r="E35"/>
      <c s="14" r="F35"/>
      <c s="14" r="G35"/>
      <c s="14" r="H35"/>
      <c s="14" r="I35"/>
      <c s="14" r="J35"/>
      <c s="14" r="K35"/>
      <c s="14" r="L35"/>
      <c s="14" r="N35"/>
      <c s="14" r="O35"/>
      <c s="14" r="P35"/>
      <c s="14" r="Q35"/>
      <c s="14" r="R35"/>
    </row>
    <row r="36">
      <c s="14" r="A36"/>
      <c s="14" r="B36"/>
      <c s="14" r="C36"/>
      <c s="14" r="D36"/>
      <c s="14" r="E36"/>
      <c s="14" r="F36"/>
      <c s="14" r="G36"/>
      <c s="14" r="H36"/>
      <c s="14" r="I36"/>
      <c s="14" r="J36"/>
      <c s="14" r="K36"/>
      <c s="14" r="L36"/>
      <c s="14" r="N36"/>
      <c s="14" r="O36"/>
      <c s="14" r="P36"/>
      <c s="14" r="Q36"/>
      <c s="14" r="R36"/>
    </row>
    <row r="37">
      <c s="14" r="A37"/>
      <c s="14" r="B37"/>
      <c s="14" r="C37"/>
      <c s="14" r="D37"/>
      <c s="14" r="E37"/>
      <c s="14" r="F37"/>
      <c s="14" r="G37"/>
      <c s="14" r="H37"/>
      <c s="14" r="I37"/>
      <c s="14" r="J37"/>
      <c s="14" r="K37"/>
      <c s="14" r="L37"/>
      <c s="14" r="N37"/>
      <c s="14" r="O37"/>
      <c s="14" r="P37"/>
      <c s="14" r="Q37"/>
      <c s="14" r="R37"/>
    </row>
    <row r="38">
      <c s="14" r="A38"/>
      <c s="14" r="B38"/>
      <c s="14" r="C38"/>
      <c s="14" r="D38"/>
      <c s="14" r="E38"/>
      <c s="14" r="F38"/>
      <c s="14" r="G38"/>
      <c s="14" r="H38"/>
      <c s="14" r="I38"/>
      <c s="14" r="J38"/>
      <c s="14" r="K38"/>
      <c s="14" r="L38"/>
      <c s="14" r="N38"/>
      <c s="14" r="O38"/>
      <c s="14" r="P38"/>
      <c s="14" r="Q38"/>
      <c s="14" r="R38"/>
    </row>
    <row r="39">
      <c s="14" r="A39"/>
      <c s="14" r="B39"/>
      <c s="14" r="C39"/>
      <c s="14" r="D39"/>
      <c s="14" r="E39"/>
      <c s="14" r="F39"/>
      <c s="14" r="G39"/>
      <c s="14" r="H39"/>
      <c s="14" r="I39"/>
      <c s="14" r="J39"/>
      <c s="14" r="K39"/>
      <c s="14" r="L39"/>
      <c s="14" r="N39"/>
      <c s="14" r="O39"/>
      <c s="14" r="P39"/>
      <c s="14" r="Q39"/>
      <c s="14" r="R39"/>
    </row>
    <row r="40">
      <c s="14" r="A40"/>
      <c s="14" r="B40"/>
      <c s="14" r="C40"/>
      <c s="14" r="D40"/>
      <c s="14" r="E40"/>
      <c s="14" r="F40"/>
      <c s="14" r="G40"/>
      <c s="14" r="H40"/>
      <c s="14" r="I40"/>
      <c s="14" r="J40"/>
      <c s="14" r="K40"/>
      <c s="14" r="L40"/>
      <c s="14" r="N40"/>
      <c s="14" r="O40"/>
      <c s="14" r="P40"/>
      <c s="14" r="Q40"/>
      <c s="14" r="R40"/>
    </row>
    <row r="41">
      <c s="14" r="A41"/>
      <c s="14" r="B41"/>
      <c s="14" r="C41"/>
      <c s="14" r="D41"/>
      <c s="14" r="E41"/>
      <c s="14" r="F41"/>
      <c s="14" r="G41"/>
      <c s="14" r="H41"/>
      <c s="14" r="I41"/>
      <c s="14" r="J41"/>
      <c s="14" r="K41"/>
      <c s="14" r="L41"/>
      <c s="14" r="N41"/>
      <c s="14" r="O41"/>
      <c s="14" r="P41"/>
      <c s="14" r="Q41"/>
      <c s="14" r="R41"/>
    </row>
    <row r="42">
      <c s="14" r="A42"/>
      <c s="14" r="B42"/>
      <c s="14" r="C42"/>
      <c s="14" r="D42"/>
      <c s="14" r="E42"/>
      <c s="14" r="F42"/>
      <c s="14" r="G42"/>
      <c s="14" r="H42"/>
      <c s="14" r="I42"/>
      <c s="14" r="J42"/>
      <c s="14" r="K42"/>
      <c s="14" r="L42"/>
      <c s="14" r="N42"/>
      <c s="14" r="O42"/>
      <c s="14" r="P42"/>
      <c s="14" r="Q42"/>
      <c s="14" r="R42"/>
    </row>
    <row r="43">
      <c s="14" r="A43"/>
      <c s="14" r="B43"/>
      <c s="14" r="C43"/>
      <c s="14" r="D43"/>
      <c s="14" r="E43"/>
      <c s="14" r="F43"/>
      <c s="14" r="G43"/>
      <c s="14" r="H43"/>
      <c s="14" r="I43"/>
      <c s="14" r="J43"/>
      <c s="14" r="K43"/>
      <c s="14" r="L43"/>
      <c s="14" r="N43"/>
      <c s="14" r="O43"/>
      <c s="14" r="P43"/>
      <c s="14" r="Q43"/>
      <c s="14" r="R43"/>
    </row>
    <row r="44">
      <c s="14" r="A44"/>
      <c s="14" r="B44"/>
      <c s="14" r="C44"/>
      <c s="14" r="D44"/>
      <c s="14" r="E44"/>
      <c s="14" r="F44"/>
      <c s="14" r="G44"/>
      <c s="14" r="H44"/>
      <c s="14" r="I44"/>
      <c s="14" r="J44"/>
      <c s="14" r="K44"/>
      <c s="14" r="L44"/>
      <c s="14" r="N44"/>
      <c s="14" r="O44"/>
      <c s="14" r="P44"/>
      <c s="14" r="Q44"/>
      <c s="14" r="R44"/>
    </row>
    <row r="45">
      <c s="14" r="A45"/>
      <c s="14" r="B45"/>
      <c s="14" r="C45"/>
      <c s="14" r="D45"/>
      <c s="14" r="E45"/>
      <c s="14" r="F45"/>
      <c s="14" r="G45"/>
      <c s="14" r="H45"/>
      <c s="14" r="I45"/>
      <c s="14" r="J45"/>
      <c s="14" r="K45"/>
      <c s="14" r="L45"/>
      <c s="14" r="N45"/>
      <c s="14" r="O45"/>
      <c s="14" r="P45"/>
      <c s="14" r="Q45"/>
      <c s="14" r="R45"/>
    </row>
    <row r="46">
      <c s="14" r="A46"/>
      <c s="14" r="B46"/>
      <c s="14" r="C46"/>
      <c s="14" r="D46"/>
      <c s="14" r="E46"/>
      <c s="14" r="F46"/>
      <c s="14" r="G46"/>
      <c s="14" r="H46"/>
      <c s="14" r="I46"/>
      <c s="14" r="J46"/>
      <c s="14" r="K46"/>
      <c s="14" r="L46"/>
      <c s="14" r="N46"/>
      <c s="14" r="O46"/>
      <c s="14" r="P46"/>
      <c s="14" r="Q46"/>
      <c s="14" r="R46"/>
    </row>
    <row r="47">
      <c s="14" r="A47"/>
      <c s="14" r="B47"/>
      <c s="14" r="C47"/>
      <c s="14" r="D47"/>
      <c s="14" r="E47"/>
      <c s="14" r="F47"/>
      <c s="14" r="G47"/>
      <c s="14" r="H47"/>
      <c s="14" r="I47"/>
      <c s="14" r="J47"/>
      <c s="14" r="K47"/>
      <c s="14" r="L47"/>
      <c s="14" r="N47"/>
      <c s="14" r="O47"/>
      <c s="14" r="P47"/>
      <c s="14" r="Q47"/>
      <c s="14" r="R47"/>
    </row>
    <row r="48">
      <c s="14" r="A48"/>
      <c s="14" r="B48"/>
      <c s="14" r="C48"/>
      <c s="14" r="D48"/>
      <c s="14" r="E48"/>
      <c s="14" r="F48"/>
      <c s="14" r="G48"/>
      <c s="14" r="H48"/>
      <c s="14" r="I48"/>
      <c s="14" r="J48"/>
      <c s="14" r="K48"/>
      <c s="14" r="L48"/>
      <c s="14" r="N48"/>
      <c s="14" r="O48"/>
      <c s="14" r="P48"/>
      <c s="14" r="Q48"/>
      <c s="14" r="R48"/>
    </row>
    <row r="49">
      <c s="14" r="A49"/>
      <c s="14" r="B49"/>
      <c s="14" r="C49"/>
      <c s="14" r="D49"/>
      <c s="14" r="E49"/>
      <c s="14" r="F49"/>
      <c s="14" r="G49"/>
      <c s="14" r="H49"/>
      <c s="14" r="I49"/>
      <c s="14" r="J49"/>
      <c s="14" r="K49"/>
      <c s="14" r="L49"/>
      <c s="14" r="N49"/>
      <c s="14" r="O49"/>
      <c s="14" r="P49"/>
      <c s="14" r="Q49"/>
      <c s="14" r="R49"/>
    </row>
    <row r="50">
      <c s="14" r="A50"/>
      <c s="14" r="B50"/>
      <c s="14" r="C50"/>
      <c s="14" r="D50"/>
      <c s="14" r="E50"/>
      <c s="14" r="F50"/>
      <c s="14" r="G50"/>
      <c s="14" r="H50"/>
      <c s="14" r="I50"/>
      <c s="14" r="J50"/>
      <c s="14" r="K50"/>
      <c s="14" r="L50"/>
      <c s="14" r="N50"/>
      <c s="14" r="O50"/>
      <c s="14" r="P50"/>
      <c s="14" r="Q50"/>
      <c s="14" r="R50"/>
    </row>
    <row r="51">
      <c s="14" r="A51"/>
      <c s="14" r="B51"/>
      <c s="14" r="C51"/>
      <c s="14" r="D51"/>
      <c s="14" r="E51"/>
      <c s="14" r="F51"/>
      <c s="14" r="G51"/>
      <c s="14" r="H51"/>
      <c s="14" r="I51"/>
      <c s="14" r="J51"/>
      <c s="14" r="K51"/>
      <c s="14" r="L51"/>
      <c s="14" r="N51"/>
      <c s="14" r="O51"/>
      <c s="14" r="P51"/>
      <c s="14" r="Q51"/>
      <c s="14" r="R51"/>
    </row>
    <row r="52">
      <c s="14" r="A52"/>
      <c s="14" r="B52"/>
      <c s="14" r="C52"/>
      <c s="14" r="D52"/>
      <c s="14" r="E52"/>
      <c s="14" r="F52"/>
      <c s="14" r="G52"/>
      <c s="14" r="H52"/>
      <c s="14" r="I52"/>
      <c s="14" r="J52"/>
      <c s="14" r="K52"/>
      <c s="14" r="L52"/>
      <c s="14" r="N52"/>
      <c s="14" r="O52"/>
      <c s="14" r="P52"/>
      <c s="14" r="Q52"/>
      <c s="14" r="R52"/>
    </row>
    <row r="53">
      <c s="14" r="A53"/>
      <c s="14" r="B53"/>
      <c s="14" r="C53"/>
      <c s="14" r="D53"/>
      <c s="14" r="E53"/>
      <c s="14" r="F53"/>
      <c s="14" r="G53"/>
      <c s="14" r="H53"/>
      <c s="14" r="I53"/>
      <c s="14" r="J53"/>
      <c s="14" r="K53"/>
      <c s="14" r="L53"/>
      <c s="14" r="N53"/>
      <c s="14" r="O53"/>
      <c s="14" r="P53"/>
      <c s="14" r="Q53"/>
      <c s="14" r="R53"/>
    </row>
    <row r="54">
      <c s="14" r="A54"/>
      <c s="14" r="B54"/>
      <c s="14" r="C54"/>
      <c s="14" r="D54"/>
      <c s="14" r="E54"/>
      <c s="14" r="F54"/>
      <c s="14" r="G54"/>
      <c s="14" r="H54"/>
      <c s="14" r="I54"/>
      <c s="14" r="J54"/>
      <c s="14" r="K54"/>
      <c s="14" r="L54"/>
      <c s="14" r="N54"/>
      <c s="14" r="O54"/>
      <c s="14" r="P54"/>
      <c s="14" r="Q54"/>
      <c s="14" r="R54"/>
    </row>
    <row r="55">
      <c s="14" r="A55"/>
      <c s="14" r="B55"/>
      <c s="14" r="C55"/>
      <c s="14" r="D55"/>
      <c s="14" r="E55"/>
      <c s="14" r="F55"/>
      <c s="14" r="G55"/>
      <c s="14" r="H55"/>
      <c s="14" r="I55"/>
      <c s="14" r="J55"/>
      <c s="14" r="K55"/>
      <c s="14" r="L55"/>
      <c s="14" r="N55"/>
      <c s="14" r="O55"/>
      <c s="14" r="P55"/>
      <c s="14" r="Q55"/>
      <c s="14" r="R55"/>
    </row>
    <row r="56">
      <c s="14" r="A56"/>
      <c s="14" r="B56"/>
      <c s="14" r="C56"/>
      <c s="14" r="D56"/>
      <c s="14" r="E56"/>
      <c s="14" r="F56"/>
      <c s="14" r="G56"/>
      <c s="14" r="H56"/>
      <c s="14" r="I56"/>
      <c s="14" r="J56"/>
      <c s="14" r="K56"/>
      <c s="14" r="L56"/>
      <c s="14" r="N56"/>
      <c s="14" r="O56"/>
      <c s="14" r="P56"/>
      <c s="14" r="Q56"/>
      <c s="14" r="R56"/>
    </row>
    <row r="57">
      <c s="14" r="A57"/>
      <c s="14" r="B57"/>
      <c s="14" r="C57"/>
      <c s="14" r="D57"/>
      <c s="14" r="E57"/>
      <c s="14" r="F57"/>
      <c s="14" r="G57"/>
      <c s="14" r="H57"/>
      <c s="14" r="I57"/>
      <c s="14" r="J57"/>
      <c s="14" r="K57"/>
      <c s="14" r="L57"/>
      <c s="14" r="N57"/>
      <c s="14" r="O57"/>
      <c s="14" r="P57"/>
      <c s="14" r="Q57"/>
      <c s="14" r="R57"/>
    </row>
    <row r="58">
      <c s="14" r="A58"/>
      <c s="14" r="B58"/>
      <c s="14" r="C58"/>
      <c s="14" r="D58"/>
      <c s="14" r="E58"/>
      <c s="14" r="F58"/>
      <c s="14" r="G58"/>
      <c s="14" r="H58"/>
      <c s="14" r="I58"/>
      <c s="14" r="J58"/>
      <c s="14" r="K58"/>
      <c s="14" r="L58"/>
      <c s="14" r="N58"/>
      <c s="14" r="O58"/>
      <c s="14" r="P58"/>
      <c s="14" r="Q58"/>
      <c s="14" r="R58"/>
    </row>
    <row r="59">
      <c s="14" r="A59"/>
      <c s="14" r="B59"/>
      <c s="14" r="C59"/>
      <c s="14" r="D59"/>
      <c s="14" r="E59"/>
      <c s="14" r="F59"/>
      <c s="14" r="G59"/>
      <c s="14" r="H59"/>
      <c s="14" r="I59"/>
      <c s="14" r="J59"/>
      <c s="14" r="K59"/>
      <c s="14" r="L59"/>
      <c s="14" r="N59"/>
      <c s="14" r="O59"/>
      <c s="14" r="P59"/>
      <c s="14" r="Q59"/>
      <c s="14" r="R59"/>
    </row>
    <row r="60">
      <c s="14" r="A60"/>
      <c s="14" r="B60"/>
      <c s="14" r="C60"/>
      <c s="14" r="D60"/>
      <c s="14" r="E60"/>
      <c s="14" r="F60"/>
      <c s="14" r="G60"/>
      <c s="14" r="H60"/>
      <c s="14" r="I60"/>
      <c s="14" r="J60"/>
      <c s="14" r="K60"/>
      <c s="14" r="L60"/>
      <c s="14" r="N60"/>
      <c s="14" r="O60"/>
      <c s="14" r="P60"/>
      <c s="14" r="Q60"/>
      <c s="14" r="R60"/>
    </row>
    <row r="61">
      <c s="14" r="A61"/>
      <c s="14" r="B61"/>
      <c s="14" r="C61"/>
      <c s="14" r="D61"/>
      <c s="14" r="E61"/>
      <c s="14" r="F61"/>
      <c s="14" r="G61"/>
      <c s="14" r="H61"/>
      <c s="14" r="I61"/>
      <c s="14" r="J61"/>
      <c s="14" r="K61"/>
      <c s="14" r="L61"/>
      <c s="14" r="N61"/>
      <c s="14" r="O61"/>
      <c s="14" r="P61"/>
      <c s="14" r="Q61"/>
      <c s="14" r="R61"/>
    </row>
    <row r="62">
      <c s="14" r="A62"/>
      <c s="14" r="B62"/>
      <c s="14" r="C62"/>
      <c s="14" r="D62"/>
      <c s="14" r="E62"/>
      <c s="14" r="F62"/>
      <c s="14" r="G62"/>
      <c s="14" r="H62"/>
      <c s="14" r="I62"/>
      <c s="14" r="J62"/>
      <c s="14" r="K62"/>
      <c s="14" r="L62"/>
      <c s="14" r="N62"/>
      <c s="14" r="O62"/>
      <c s="14" r="P62"/>
      <c s="14" r="Q62"/>
      <c s="14" r="R62"/>
    </row>
    <row r="63">
      <c s="14" r="A63"/>
      <c s="14" r="B63"/>
      <c s="14" r="C63"/>
      <c s="14" r="D63"/>
      <c s="14" r="E63"/>
      <c s="14" r="F63"/>
      <c s="14" r="G63"/>
      <c s="14" r="H63"/>
      <c s="14" r="I63"/>
      <c s="14" r="J63"/>
      <c s="14" r="K63"/>
      <c s="14" r="L63"/>
      <c s="14" r="N63"/>
      <c s="14" r="O63"/>
      <c s="14" r="P63"/>
      <c s="14" r="Q63"/>
      <c s="14" r="R63"/>
    </row>
    <row r="64">
      <c s="14" r="A64"/>
      <c s="14" r="B64"/>
      <c s="14" r="C64"/>
      <c s="14" r="D64"/>
      <c s="14" r="E64"/>
      <c s="14" r="F64"/>
      <c s="14" r="G64"/>
      <c s="14" r="H64"/>
      <c s="14" r="I64"/>
      <c s="14" r="J64"/>
      <c s="14" r="K64"/>
      <c s="14" r="L64"/>
      <c s="14" r="N64"/>
      <c s="14" r="O64"/>
      <c s="14" r="P64"/>
      <c s="14" r="Q64"/>
      <c s="14" r="R64"/>
    </row>
    <row r="65">
      <c s="14" r="A65"/>
      <c s="14" r="B65"/>
      <c s="14" r="C65"/>
      <c s="14" r="D65"/>
      <c s="14" r="E65"/>
      <c s="14" r="F65"/>
      <c s="14" r="G65"/>
      <c s="14" r="H65"/>
      <c s="14" r="I65"/>
      <c s="14" r="J65"/>
      <c s="14" r="K65"/>
      <c s="14" r="L65"/>
      <c s="14" r="N65"/>
      <c s="14" r="O65"/>
      <c s="14" r="P65"/>
      <c s="14" r="Q65"/>
      <c s="14" r="R65"/>
    </row>
    <row r="66">
      <c s="14" r="A66"/>
      <c s="14" r="B66"/>
      <c s="14" r="C66"/>
      <c s="14" r="D66"/>
      <c s="14" r="E66"/>
      <c s="14" r="F66"/>
      <c s="14" r="G66"/>
      <c s="14" r="H66"/>
      <c s="14" r="I66"/>
      <c s="14" r="J66"/>
      <c s="14" r="K66"/>
      <c s="14" r="L66"/>
      <c s="14" r="N66"/>
      <c s="14" r="O66"/>
      <c s="14" r="P66"/>
      <c s="14" r="Q66"/>
      <c s="14" r="R66"/>
    </row>
    <row r="67">
      <c s="14" r="A67"/>
      <c s="14" r="B67"/>
      <c s="14" r="C67"/>
      <c s="14" r="D67"/>
      <c s="14" r="E67"/>
      <c s="14" r="F67"/>
      <c s="14" r="G67"/>
      <c s="14" r="H67"/>
      <c s="14" r="I67"/>
      <c s="14" r="J67"/>
      <c s="14" r="K67"/>
      <c s="14" r="L67"/>
      <c s="14" r="N67"/>
      <c s="14" r="O67"/>
      <c s="14" r="P67"/>
      <c s="14" r="Q67"/>
      <c s="14" r="R67"/>
    </row>
    <row r="68">
      <c s="14" r="A68"/>
      <c s="14" r="B68"/>
      <c s="14" r="C68"/>
      <c s="14" r="D68"/>
      <c s="14" r="E68"/>
      <c s="14" r="F68"/>
      <c s="14" r="G68"/>
      <c s="14" r="H68"/>
      <c s="14" r="I68"/>
      <c s="14" r="J68"/>
      <c s="14" r="K68"/>
      <c s="14" r="L68"/>
      <c s="14" r="N68"/>
      <c s="14" r="O68"/>
      <c s="14" r="P68"/>
      <c s="14" r="Q68"/>
      <c s="14" r="R68"/>
    </row>
    <row r="69">
      <c s="14" r="A69"/>
      <c s="14" r="B69"/>
      <c s="14" r="C69"/>
      <c s="14" r="D69"/>
      <c s="14" r="E69"/>
      <c s="14" r="F69"/>
      <c s="14" r="G69"/>
      <c s="14" r="H69"/>
      <c s="14" r="I69"/>
      <c s="14" r="J69"/>
      <c s="14" r="K69"/>
      <c s="14" r="L69"/>
      <c s="14" r="N69"/>
      <c s="14" r="O69"/>
      <c s="14" r="P69"/>
      <c s="14" r="Q69"/>
      <c s="14" r="R69"/>
    </row>
    <row r="70">
      <c s="14" r="A70"/>
      <c s="14" r="B70"/>
      <c s="14" r="C70"/>
      <c s="14" r="D70"/>
      <c s="14" r="E70"/>
      <c s="14" r="F70"/>
      <c s="14" r="G70"/>
      <c s="14" r="H70"/>
      <c s="14" r="I70"/>
      <c s="14" r="J70"/>
      <c s="14" r="K70"/>
      <c s="14" r="L70"/>
      <c s="14" r="N70"/>
      <c s="14" r="O70"/>
      <c s="14" r="P70"/>
      <c s="14" r="Q70"/>
      <c s="14" r="R70"/>
    </row>
    <row r="71">
      <c s="14" r="A71"/>
      <c s="14" r="B71"/>
      <c s="14" r="C71"/>
      <c s="14" r="D71"/>
      <c s="14" r="E71"/>
      <c s="14" r="F71"/>
      <c s="14" r="G71"/>
      <c s="14" r="H71"/>
      <c s="14" r="I71"/>
      <c s="14" r="J71"/>
      <c s="14" r="K71"/>
      <c s="14" r="L71"/>
      <c s="14" r="N71"/>
      <c s="14" r="O71"/>
      <c s="14" r="P71"/>
      <c s="14" r="Q71"/>
      <c s="14" r="R71"/>
    </row>
    <row r="72">
      <c s="14" r="A72"/>
      <c s="14" r="B72"/>
      <c s="14" r="C72"/>
      <c s="14" r="D72"/>
      <c s="14" r="E72"/>
      <c s="14" r="F72"/>
      <c s="14" r="G72"/>
      <c s="14" r="H72"/>
      <c s="14" r="I72"/>
      <c s="14" r="J72"/>
      <c s="14" r="K72"/>
      <c s="14" r="L72"/>
      <c s="14" r="N72"/>
      <c s="14" r="O72"/>
      <c s="14" r="P72"/>
      <c s="14" r="Q72"/>
      <c s="14" r="R72"/>
    </row>
    <row r="73">
      <c s="14" r="A73"/>
      <c s="14" r="B73"/>
      <c s="14" r="C73"/>
      <c s="14" r="D73"/>
      <c s="14" r="E73"/>
      <c s="14" r="F73"/>
      <c s="14" r="G73"/>
      <c s="14" r="H73"/>
      <c s="14" r="I73"/>
      <c s="14" r="J73"/>
      <c s="14" r="K73"/>
      <c s="14" r="L73"/>
      <c s="14" r="N73"/>
      <c s="14" r="O73"/>
      <c s="14" r="P73"/>
      <c s="14" r="Q73"/>
      <c s="14" r="R73"/>
    </row>
    <row r="74">
      <c s="14" r="A74"/>
      <c s="14" r="B74"/>
      <c s="14" r="C74"/>
      <c s="14" r="D74"/>
      <c s="14" r="E74"/>
      <c s="14" r="F74"/>
      <c s="14" r="G74"/>
      <c s="14" r="H74"/>
      <c s="14" r="I74"/>
      <c s="14" r="J74"/>
      <c s="14" r="K74"/>
      <c s="14" r="L74"/>
      <c s="14" r="N74"/>
      <c s="14" r="O74"/>
      <c s="14" r="P74"/>
      <c s="14" r="Q74"/>
      <c s="14" r="R74"/>
    </row>
    <row r="75">
      <c s="14" r="A75"/>
      <c s="14" r="B75"/>
      <c s="14" r="C75"/>
      <c s="14" r="D75"/>
      <c s="14" r="E75"/>
      <c s="14" r="F75"/>
      <c s="14" r="G75"/>
      <c s="14" r="H75"/>
      <c s="14" r="I75"/>
      <c s="14" r="J75"/>
      <c s="14" r="K75"/>
      <c s="14" r="L75"/>
      <c s="14" r="N75"/>
      <c s="14" r="O75"/>
      <c s="14" r="P75"/>
      <c s="14" r="Q75"/>
      <c s="14" r="R75"/>
    </row>
    <row r="76">
      <c s="14" r="A76"/>
      <c s="14" r="B76"/>
      <c s="14" r="C76"/>
      <c s="14" r="D76"/>
      <c s="14" r="E76"/>
      <c s="14" r="F76"/>
      <c s="14" r="G76"/>
      <c s="14" r="H76"/>
      <c s="14" r="I76"/>
      <c s="14" r="J76"/>
      <c s="14" r="K76"/>
      <c s="14" r="L76"/>
      <c s="14" r="N76"/>
      <c s="14" r="O76"/>
      <c s="14" r="P76"/>
      <c s="14" r="Q76"/>
      <c s="14" r="R76"/>
    </row>
    <row r="77">
      <c s="14" r="A77"/>
      <c s="14" r="B77"/>
      <c s="14" r="C77"/>
      <c s="14" r="D77"/>
      <c s="14" r="E77"/>
      <c s="14" r="F77"/>
      <c s="14" r="G77"/>
      <c s="14" r="H77"/>
      <c s="14" r="I77"/>
      <c s="14" r="J77"/>
      <c s="14" r="K77"/>
      <c s="14" r="L77"/>
      <c s="14" r="N77"/>
      <c s="14" r="O77"/>
      <c s="14" r="P77"/>
      <c s="14" r="Q77"/>
      <c s="14" r="R77"/>
    </row>
    <row r="78">
      <c s="14" r="A78"/>
      <c s="14" r="B78"/>
      <c s="14" r="C78"/>
      <c s="14" r="D78"/>
      <c s="14" r="E78"/>
      <c s="14" r="F78"/>
      <c s="14" r="G78"/>
      <c s="14" r="H78"/>
      <c s="14" r="I78"/>
      <c s="14" r="J78"/>
      <c s="14" r="K78"/>
      <c s="14" r="L78"/>
      <c s="14" r="N78"/>
      <c s="14" r="O78"/>
      <c s="14" r="P78"/>
      <c s="14" r="Q78"/>
      <c s="14" r="R78"/>
    </row>
    <row r="79">
      <c s="14" r="A79"/>
      <c s="14" r="B79"/>
      <c s="14" r="C79"/>
      <c s="14" r="D79"/>
      <c s="14" r="E79"/>
      <c s="14" r="F79"/>
      <c s="14" r="G79"/>
      <c s="14" r="H79"/>
      <c s="14" r="I79"/>
      <c s="14" r="J79"/>
      <c s="14" r="K79"/>
      <c s="14" r="L79"/>
      <c s="14" r="N79"/>
      <c s="14" r="O79"/>
      <c s="14" r="P79"/>
      <c s="14" r="Q79"/>
      <c s="14" r="R79"/>
    </row>
    <row r="80">
      <c s="14" r="A80"/>
      <c s="14" r="B80"/>
      <c s="14" r="C80"/>
      <c s="14" r="D80"/>
      <c s="14" r="E80"/>
      <c s="14" r="F80"/>
      <c s="14" r="G80"/>
      <c s="14" r="H80"/>
      <c s="14" r="I80"/>
      <c s="14" r="J80"/>
      <c s="14" r="K80"/>
      <c s="14" r="L80"/>
      <c s="14" r="N80"/>
      <c s="14" r="O80"/>
      <c s="14" r="P80"/>
      <c s="14" r="Q80"/>
      <c s="14" r="R80"/>
    </row>
    <row r="81">
      <c s="14" r="A81"/>
      <c s="14" r="B81"/>
      <c s="14" r="C81"/>
      <c s="14" r="D81"/>
      <c s="14" r="E81"/>
      <c s="14" r="F81"/>
      <c s="14" r="G81"/>
      <c s="14" r="H81"/>
      <c s="14" r="I81"/>
      <c s="14" r="J81"/>
      <c s="14" r="K81"/>
      <c s="14" r="L81"/>
      <c s="14" r="N81"/>
      <c s="14" r="O81"/>
      <c s="14" r="P81"/>
      <c s="14" r="Q81"/>
      <c s="14" r="R81"/>
    </row>
    <row r="82">
      <c s="14" r="A82"/>
      <c s="14" r="B82"/>
      <c s="14" r="C82"/>
      <c s="14" r="D82"/>
      <c s="14" r="E82"/>
      <c s="14" r="F82"/>
      <c s="14" r="G82"/>
      <c s="14" r="H82"/>
      <c s="14" r="I82"/>
      <c s="14" r="J82"/>
      <c s="14" r="K82"/>
      <c s="14" r="L82"/>
      <c s="14" r="N82"/>
      <c s="14" r="O82"/>
      <c s="14" r="P82"/>
      <c s="14" r="Q82"/>
      <c s="14" r="R82"/>
    </row>
    <row r="83">
      <c s="14" r="A83"/>
      <c s="14" r="B83"/>
      <c s="14" r="C83"/>
      <c s="14" r="D83"/>
      <c s="14" r="E83"/>
      <c s="14" r="F83"/>
      <c s="14" r="G83"/>
      <c s="14" r="H83"/>
      <c s="14" r="I83"/>
      <c s="14" r="J83"/>
      <c s="14" r="K83"/>
      <c s="14" r="L83"/>
      <c s="14" r="N83"/>
      <c s="14" r="O83"/>
      <c s="14" r="P83"/>
      <c s="14" r="Q83"/>
      <c s="14" r="R83"/>
    </row>
    <row r="84">
      <c s="14" r="A84"/>
      <c s="14" r="B84"/>
      <c s="14" r="C84"/>
      <c s="14" r="D84"/>
      <c s="14" r="E84"/>
      <c s="14" r="F84"/>
      <c s="14" r="G84"/>
      <c s="14" r="H84"/>
      <c s="14" r="I84"/>
      <c s="14" r="J84"/>
      <c s="14" r="K84"/>
      <c s="14" r="L84"/>
      <c s="14" r="N84"/>
      <c s="14" r="O84"/>
      <c s="14" r="P84"/>
      <c s="14" r="Q84"/>
      <c s="14" r="R84"/>
    </row>
    <row r="85">
      <c s="14" r="A85"/>
      <c s="14" r="B85"/>
      <c s="14" r="C85"/>
      <c s="14" r="D85"/>
      <c s="14" r="E85"/>
      <c s="14" r="F85"/>
      <c s="14" r="G85"/>
      <c s="14" r="H85"/>
      <c s="14" r="I85"/>
      <c s="14" r="J85"/>
      <c s="14" r="K85"/>
      <c s="14" r="L85"/>
      <c s="14" r="N85"/>
      <c s="14" r="O85"/>
      <c s="14" r="P85"/>
      <c s="14" r="Q85"/>
      <c s="14" r="R85"/>
    </row>
    <row r="86">
      <c s="14" r="A86"/>
      <c s="14" r="B86"/>
      <c s="14" r="C86"/>
      <c s="14" r="D86"/>
      <c s="14" r="E86"/>
      <c s="14" r="F86"/>
      <c s="14" r="G86"/>
      <c s="14" r="H86"/>
      <c s="14" r="I86"/>
      <c s="14" r="J86"/>
      <c s="14" r="K86"/>
      <c s="14" r="L86"/>
      <c s="14" r="N86"/>
      <c s="14" r="O86"/>
      <c s="14" r="P86"/>
      <c s="14" r="Q86"/>
      <c s="14" r="R86"/>
    </row>
    <row r="87">
      <c s="14" r="A87"/>
      <c s="14" r="B87"/>
      <c s="14" r="C87"/>
      <c s="14" r="D87"/>
      <c s="14" r="E87"/>
      <c s="14" r="F87"/>
      <c s="14" r="G87"/>
      <c s="14" r="H87"/>
      <c s="14" r="I87"/>
      <c s="14" r="J87"/>
      <c s="14" r="K87"/>
      <c s="14" r="L87"/>
      <c s="14" r="N87"/>
      <c s="14" r="O87"/>
      <c s="14" r="P87"/>
      <c s="14" r="Q87"/>
      <c s="14" r="R87"/>
    </row>
    <row r="88">
      <c s="14" r="A88"/>
      <c s="14" r="B88"/>
      <c s="14" r="C88"/>
      <c s="14" r="D88"/>
      <c s="14" r="E88"/>
      <c s="14" r="F88"/>
      <c s="14" r="G88"/>
      <c s="14" r="H88"/>
      <c s="14" r="I88"/>
      <c s="14" r="J88"/>
      <c s="14" r="K88"/>
      <c s="14" r="L88"/>
      <c s="14" r="N88"/>
      <c s="14" r="O88"/>
      <c s="14" r="P88"/>
      <c s="14" r="Q88"/>
      <c s="14" r="R88"/>
    </row>
    <row r="89">
      <c s="14" r="A89"/>
      <c s="14" r="B89"/>
      <c s="14" r="C89"/>
      <c s="14" r="D89"/>
      <c s="14" r="E89"/>
      <c s="14" r="F89"/>
      <c s="14" r="G89"/>
      <c s="14" r="H89"/>
      <c s="14" r="I89"/>
      <c s="14" r="J89"/>
      <c s="14" r="K89"/>
      <c s="14" r="L89"/>
      <c s="14" r="N89"/>
      <c s="14" r="O89"/>
      <c s="14" r="P89"/>
      <c s="14" r="Q89"/>
      <c s="14" r="R89"/>
    </row>
    <row r="90">
      <c s="14" r="A90"/>
      <c s="14" r="B90"/>
      <c s="14" r="C90"/>
      <c s="14" r="D90"/>
      <c s="14" r="E90"/>
      <c s="14" r="F90"/>
      <c s="14" r="G90"/>
      <c s="14" r="H90"/>
      <c s="14" r="I90"/>
      <c s="14" r="J90"/>
      <c s="14" r="K90"/>
      <c s="14" r="L90"/>
      <c s="14" r="N90"/>
      <c s="14" r="O90"/>
      <c s="14" r="P90"/>
      <c s="14" r="Q90"/>
      <c s="14" r="R90"/>
    </row>
    <row r="91">
      <c s="14" r="A91"/>
      <c s="14" r="B91"/>
      <c s="14" r="C91"/>
      <c s="14" r="D91"/>
      <c s="14" r="E91"/>
      <c s="14" r="F91"/>
      <c s="14" r="G91"/>
      <c s="14" r="H91"/>
      <c s="14" r="I91"/>
      <c s="14" r="J91"/>
      <c s="14" r="K91"/>
      <c s="14" r="L91"/>
      <c s="14" r="N91"/>
      <c s="14" r="O91"/>
      <c s="14" r="P91"/>
      <c s="14" r="Q91"/>
      <c s="14" r="R91"/>
    </row>
    <row r="92">
      <c s="14" r="A92"/>
      <c s="14" r="B92"/>
      <c s="14" r="C92"/>
      <c s="14" r="D92"/>
      <c s="14" r="E92"/>
      <c s="14" r="F92"/>
      <c s="14" r="G92"/>
      <c s="14" r="H92"/>
      <c s="14" r="I92"/>
      <c s="14" r="J92"/>
      <c s="14" r="K92"/>
      <c s="14" r="L92"/>
      <c s="14" r="N92"/>
      <c s="14" r="O92"/>
      <c s="14" r="P92"/>
      <c s="14" r="Q92"/>
      <c s="14" r="R92"/>
    </row>
    <row r="93">
      <c s="14" r="A93"/>
      <c s="14" r="B93"/>
      <c s="14" r="C93"/>
      <c s="14" r="D93"/>
      <c s="14" r="E93"/>
      <c s="14" r="F93"/>
      <c s="14" r="G93"/>
      <c s="14" r="H93"/>
      <c s="14" r="I93"/>
      <c s="14" r="J93"/>
      <c s="14" r="K93"/>
      <c s="14" r="L93"/>
      <c s="14" r="N93"/>
      <c s="14" r="O93"/>
      <c s="14" r="P93"/>
      <c s="14" r="Q93"/>
      <c s="14" r="R93"/>
    </row>
    <row r="94">
      <c s="14" r="A94"/>
      <c s="14" r="B94"/>
      <c s="14" r="C94"/>
      <c s="14" r="D94"/>
      <c s="14" r="E94"/>
      <c s="14" r="F94"/>
      <c s="14" r="G94"/>
      <c s="14" r="H94"/>
      <c s="14" r="I94"/>
      <c s="14" r="J94"/>
      <c s="14" r="K94"/>
      <c s="14" r="L94"/>
      <c s="14" r="N94"/>
      <c s="14" r="O94"/>
      <c s="14" r="P94"/>
      <c s="14" r="Q94"/>
      <c s="14" r="R94"/>
    </row>
    <row r="95">
      <c s="14" r="A95"/>
      <c s="14" r="B95"/>
      <c s="14" r="C95"/>
      <c s="14" r="D95"/>
      <c s="14" r="E95"/>
      <c s="14" r="F95"/>
      <c s="14" r="G95"/>
      <c s="14" r="H95"/>
      <c s="14" r="I95"/>
      <c s="14" r="J95"/>
      <c s="14" r="K95"/>
      <c s="14" r="L95"/>
      <c s="14" r="N95"/>
      <c s="14" r="O95"/>
      <c s="14" r="P95"/>
      <c s="14" r="Q95"/>
      <c s="14" r="R95"/>
    </row>
    <row r="96">
      <c s="14" r="A96"/>
      <c s="14" r="B96"/>
      <c s="14" r="C96"/>
      <c s="14" r="D96"/>
      <c s="14" r="E96"/>
      <c s="14" r="F96"/>
      <c s="14" r="G96"/>
      <c s="14" r="H96"/>
      <c s="14" r="I96"/>
      <c s="14" r="J96"/>
      <c s="14" r="K96"/>
      <c s="14" r="L96"/>
      <c s="14" r="N96"/>
      <c s="14" r="O96"/>
      <c s="14" r="P96"/>
      <c s="14" r="Q96"/>
      <c s="14" r="R96"/>
    </row>
    <row r="97">
      <c s="14" r="A97"/>
      <c s="14" r="B97"/>
      <c s="14" r="C97"/>
      <c s="14" r="D97"/>
      <c s="14" r="E97"/>
      <c s="14" r="F97"/>
      <c s="14" r="G97"/>
      <c s="14" r="H97"/>
      <c s="14" r="I97"/>
      <c s="14" r="J97"/>
      <c s="14" r="K97"/>
      <c s="14" r="L97"/>
      <c s="14" r="N97"/>
      <c s="14" r="O97"/>
      <c s="14" r="P97"/>
      <c s="14" r="Q97"/>
      <c s="14" r="R97"/>
    </row>
    <row r="98">
      <c s="14" r="A98"/>
      <c s="14" r="B98"/>
      <c s="14" r="C98"/>
      <c s="14" r="D98"/>
      <c s="14" r="E98"/>
      <c s="14" r="F98"/>
      <c s="14" r="G98"/>
      <c s="14" r="H98"/>
      <c s="14" r="I98"/>
      <c s="14" r="J98"/>
      <c s="14" r="K98"/>
      <c s="14" r="L98"/>
      <c s="14" r="N98"/>
      <c s="14" r="O98"/>
      <c s="14" r="P98"/>
      <c s="14" r="Q98"/>
      <c s="14" r="R98"/>
    </row>
    <row r="99">
      <c s="14" r="A99"/>
      <c s="14" r="B99"/>
      <c s="14" r="C99"/>
      <c s="14" r="D99"/>
      <c s="14" r="E99"/>
      <c s="14" r="F99"/>
      <c s="14" r="G99"/>
      <c s="14" r="H99"/>
      <c s="14" r="I99"/>
      <c s="14" r="J99"/>
      <c s="14" r="K99"/>
      <c s="14" r="L99"/>
      <c s="14" r="N99"/>
      <c s="14" r="O99"/>
      <c s="14" r="P99"/>
      <c s="14" r="Q99"/>
      <c s="14" r="R99"/>
    </row>
    <row r="100">
      <c s="14" r="A100"/>
      <c s="14" r="B100"/>
      <c s="14" r="C100"/>
      <c s="14" r="D100"/>
      <c s="14" r="E100"/>
      <c s="14" r="F100"/>
      <c s="14" r="G100"/>
      <c s="14" r="H100"/>
      <c s="14" r="I100"/>
      <c s="14" r="J100"/>
      <c s="14" r="K100"/>
      <c s="14" r="L100"/>
      <c s="14" r="N100"/>
      <c s="14" r="O100"/>
      <c s="14" r="P100"/>
      <c s="14" r="Q100"/>
      <c s="14" r="R100"/>
    </row>
  </sheetData>
  <mergeCells count="1">
    <mergeCell ref="B2:G2"/>
  </mergeCell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3" customWidth="1" max="3" width="11.0"/>
    <col min="4" customWidth="1" max="4" width="11.29"/>
    <col min="5" customWidth="1" max="5" width="12.71"/>
    <col min="6" customWidth="1" max="6" width="21.71"/>
    <col min="7" customWidth="1" max="7" width="22.71"/>
    <col min="8" customWidth="1" max="8" width="17.86"/>
    <col min="9" customWidth="1" max="9" width="33.71"/>
    <col min="13" customWidth="1" max="13" width="36.57"/>
    <col min="14" customWidth="1" max="14" width="22.43"/>
    <col min="15" customWidth="1" max="15" width="25.86"/>
    <col min="16" customWidth="1" max="16" width="26.71"/>
    <col min="17" customWidth="1" max="17" width="23.29"/>
    <col min="19" customWidth="1" max="19" width="21.86"/>
  </cols>
  <sheetData>
    <row r="1">
      <c t="s" s="26" r="A1">
        <v>0</v>
      </c>
      <c t="s" s="26" r="B1">
        <v>1043</v>
      </c>
      <c t="s" s="26" r="C1">
        <v>1</v>
      </c>
      <c t="s" s="26" r="D1">
        <v>120</v>
      </c>
      <c t="s" s="26" r="E1">
        <v>271</v>
      </c>
      <c t="s" s="26" r="F1">
        <v>1044</v>
      </c>
      <c t="s" s="26" r="G1">
        <v>1045</v>
      </c>
      <c t="s" s="26" r="H1">
        <v>1046</v>
      </c>
      <c t="s" s="26" r="I1">
        <v>1047</v>
      </c>
      <c t="s" s="26" r="J1">
        <v>1048</v>
      </c>
      <c t="s" s="28" r="K1">
        <v>1049</v>
      </c>
      <c t="s" s="28" r="L1">
        <v>1050</v>
      </c>
      <c t="s" s="28" r="M1">
        <v>1051</v>
      </c>
      <c t="s" s="28" r="N1">
        <v>1052</v>
      </c>
      <c t="s" s="28" r="O1">
        <v>1053</v>
      </c>
      <c t="s" s="28" r="P1">
        <v>1054</v>
      </c>
      <c t="s" s="26" r="Q1">
        <v>1055</v>
      </c>
      <c t="s" s="26" r="R1">
        <v>1056</v>
      </c>
      <c t="s" s="26" r="S1">
        <v>1057</v>
      </c>
      <c s="14" r="T1"/>
      <c s="14" r="U1"/>
    </row>
    <row r="2">
      <c t="s" s="35" r="A2">
        <v>10</v>
      </c>
      <c t="s" s="32" r="B2">
        <v>11</v>
      </c>
      <c s="32" r="C2"/>
      <c s="32" r="D2"/>
      <c s="32" r="E2"/>
      <c s="32" r="F2"/>
      <c s="32" r="G2"/>
      <c s="14" r="H2"/>
      <c s="14" r="I2"/>
      <c s="14" r="J2"/>
      <c s="14" r="K2"/>
      <c s="14" r="L2"/>
      <c s="14" r="M2"/>
      <c s="14" r="N2"/>
      <c s="14" r="O2"/>
      <c s="14" r="P2"/>
      <c s="14" r="Q2"/>
      <c s="14" r="R2"/>
      <c s="14" r="S2"/>
      <c s="14" r="T2"/>
      <c s="14" r="U2"/>
    </row>
    <row r="3">
      <c t="s" s="14" r="A3">
        <v>132</v>
      </c>
      <c s="14" r="B3"/>
      <c s="14" r="C3"/>
      <c s="14" r="D3"/>
      <c s="14" r="E3"/>
      <c s="14" r="F3"/>
      <c s="14" r="G3"/>
      <c s="14" r="H3"/>
      <c s="14" r="I3"/>
      <c s="14" r="J3"/>
      <c t="s" s="14" r="K3">
        <v>1058</v>
      </c>
      <c s="14" r="L3"/>
      <c t="s" s="14" r="M3">
        <v>1059</v>
      </c>
      <c t="s" s="14" r="N3">
        <v>1059</v>
      </c>
      <c t="s" s="14" r="O3">
        <v>1060</v>
      </c>
      <c t="s" s="14" r="P3">
        <v>1061</v>
      </c>
      <c t="s" s="14" r="Q3">
        <v>1062</v>
      </c>
      <c s="14" r="R3"/>
      <c s="14" r="S3"/>
      <c s="14" r="T3"/>
      <c s="14" r="U3"/>
    </row>
    <row r="4">
      <c t="s" s="14" r="A4">
        <v>12</v>
      </c>
      <c s="14" r="B4"/>
      <c t="s" s="14" r="C4">
        <v>1063</v>
      </c>
      <c t="s" s="14" r="D4">
        <v>139</v>
      </c>
      <c t="s" s="14" r="E4">
        <v>278</v>
      </c>
      <c t="s" s="14" r="F4">
        <v>981</v>
      </c>
      <c t="s" s="14" r="G4">
        <v>14</v>
      </c>
      <c t="b" s="14" r="H4">
        <v>0</v>
      </c>
      <c t="s" s="14" r="I4">
        <v>1064</v>
      </c>
      <c s="14" r="J4"/>
      <c t="s" s="14" r="K4">
        <v>1065</v>
      </c>
      <c t="s" s="14" r="L4">
        <v>1066</v>
      </c>
      <c t="s" s="51" r="M4">
        <v>1067</v>
      </c>
      <c s="14" r="N4">
        <v>4001</v>
      </c>
      <c t="s" s="14" r="O4">
        <v>1065</v>
      </c>
      <c s="14" r="P4">
        <v>8890</v>
      </c>
      <c s="14" r="Q4">
        <v>9000</v>
      </c>
      <c t="s" s="14" r="R4">
        <v>1068</v>
      </c>
      <c t="s" s="14" r="S4">
        <v>986</v>
      </c>
      <c s="14" r="T4"/>
      <c s="14" r="U4"/>
    </row>
    <row r="5">
      <c t="s" s="14" r="A5">
        <v>67</v>
      </c>
      <c s="14" r="B5"/>
      <c t="s" s="14" r="C5">
        <v>1069</v>
      </c>
      <c t="s" s="14" r="D5">
        <v>139</v>
      </c>
      <c t="s" s="14" r="E5">
        <v>278</v>
      </c>
      <c t="s" s="14" r="F5">
        <v>981</v>
      </c>
      <c t="s" s="14" r="G5">
        <v>879</v>
      </c>
      <c t="b" s="14" r="H5">
        <v>0</v>
      </c>
      <c t="s" s="14" r="I5">
        <v>1070</v>
      </c>
      <c s="14" r="J5"/>
      <c t="s" s="14" r="K5">
        <v>1065</v>
      </c>
      <c t="s" s="14" r="L5">
        <v>1066</v>
      </c>
      <c t="s" s="51" r="M5">
        <v>1067</v>
      </c>
      <c s="14" r="N5">
        <v>4001</v>
      </c>
      <c t="s" s="51" r="O5">
        <v>1071</v>
      </c>
      <c s="53" r="P5">
        <v>13000</v>
      </c>
      <c s="53" r="Q5">
        <v>12000</v>
      </c>
      <c t="s" s="14" r="R5">
        <v>1068</v>
      </c>
      <c t="s" s="14" r="S5">
        <v>986</v>
      </c>
      <c s="14" r="T5"/>
      <c s="14" r="U5"/>
    </row>
    <row r="6">
      <c t="s" s="14" r="A6">
        <v>84</v>
      </c>
      <c s="14" r="B6"/>
      <c t="s" s="14" r="C6">
        <v>1072</v>
      </c>
      <c t="s" s="14" r="D6">
        <v>139</v>
      </c>
      <c t="s" s="14" r="E6">
        <v>278</v>
      </c>
      <c t="s" s="14" r="F6">
        <v>981</v>
      </c>
      <c t="s" s="14" r="G6">
        <v>882</v>
      </c>
      <c t="b" s="14" r="H6">
        <v>0</v>
      </c>
      <c t="s" s="14" r="I6">
        <v>1073</v>
      </c>
      <c s="14" r="J6"/>
      <c t="s" s="14" r="K6">
        <v>1065</v>
      </c>
      <c t="s" s="14" r="L6">
        <v>1066</v>
      </c>
      <c t="s" s="51" r="M6">
        <v>1067</v>
      </c>
      <c s="14" r="N6">
        <v>4001</v>
      </c>
      <c t="s" s="51" r="O6">
        <v>1071</v>
      </c>
      <c s="53" r="P6">
        <v>13002</v>
      </c>
      <c s="53" r="Q6">
        <v>12002</v>
      </c>
      <c t="s" s="14" r="R6">
        <v>1068</v>
      </c>
      <c t="s" s="14" r="S6">
        <v>986</v>
      </c>
      <c s="14" r="T6"/>
      <c s="14" r="U6"/>
    </row>
    <row r="7">
      <c t="s" s="14" r="A7">
        <v>12</v>
      </c>
      <c s="14" r="B7"/>
      <c t="s" s="14" r="C7">
        <v>1074</v>
      </c>
      <c t="s" s="14" r="D7">
        <v>139</v>
      </c>
      <c t="s" s="14" r="E7">
        <v>278</v>
      </c>
      <c t="s" s="14" r="F7">
        <v>981</v>
      </c>
      <c t="s" s="14" r="G7">
        <v>27</v>
      </c>
      <c t="b" s="14" r="H7">
        <v>0</v>
      </c>
      <c t="s" s="14" r="I7">
        <v>1075</v>
      </c>
      <c s="14" r="J7"/>
      <c t="s" s="14" r="K7">
        <v>1065</v>
      </c>
      <c t="s" s="14" r="L7">
        <v>1066</v>
      </c>
      <c t="s" s="51" r="M7">
        <v>1067</v>
      </c>
      <c s="14" r="N7">
        <v>4002</v>
      </c>
      <c t="s" s="14" r="O7">
        <v>1065</v>
      </c>
      <c s="14" r="P7">
        <v>8888</v>
      </c>
      <c s="14" r="Q7">
        <v>9001</v>
      </c>
      <c t="s" s="14" r="R7">
        <v>1068</v>
      </c>
      <c t="s" s="14" r="S7">
        <v>986</v>
      </c>
      <c s="14" r="T7"/>
      <c s="14" r="U7"/>
    </row>
    <row r="8">
      <c t="s" s="14" r="A8">
        <v>12</v>
      </c>
      <c s="14" r="B8"/>
      <c t="s" s="14" r="C8">
        <v>1072</v>
      </c>
      <c t="s" s="14" r="D8">
        <v>139</v>
      </c>
      <c t="s" s="14" r="E8">
        <v>278</v>
      </c>
      <c t="s" s="14" r="F8">
        <v>981</v>
      </c>
      <c t="s" s="14" r="G8">
        <v>34</v>
      </c>
      <c t="b" s="14" r="H8">
        <v>0</v>
      </c>
      <c t="s" s="14" r="I8">
        <v>1076</v>
      </c>
      <c s="14" r="J8"/>
      <c t="s" s="14" r="K8">
        <v>1065</v>
      </c>
      <c t="s" s="14" r="L8">
        <v>1066</v>
      </c>
      <c t="s" s="51" r="M8">
        <v>1067</v>
      </c>
      <c s="14" r="N8">
        <v>4001</v>
      </c>
      <c t="s" s="14" r="O8">
        <v>1065</v>
      </c>
      <c s="14" r="P8">
        <v>8886</v>
      </c>
      <c s="14" r="Q8">
        <v>9002</v>
      </c>
      <c t="s" s="14" r="R8">
        <v>1068</v>
      </c>
      <c t="s" s="14" r="S8">
        <v>986</v>
      </c>
      <c s="14" r="T8"/>
      <c s="14" r="U8"/>
    </row>
    <row r="9">
      <c t="s" s="14" r="A9">
        <v>617</v>
      </c>
      <c t="s" s="14" r="B9">
        <v>1077</v>
      </c>
      <c t="s" s="14" r="C9">
        <v>1078</v>
      </c>
      <c t="s" s="14" r="D9">
        <v>139</v>
      </c>
      <c t="s" s="14" r="E9">
        <v>278</v>
      </c>
      <c t="s" s="14" r="F9">
        <v>987</v>
      </c>
      <c t="s" s="14" r="G9">
        <v>863</v>
      </c>
      <c t="b" s="14" r="H9">
        <v>0</v>
      </c>
      <c t="s" s="14" r="I9">
        <v>1079</v>
      </c>
      <c t="s" s="14" r="J9">
        <v>1080</v>
      </c>
      <c t="s" s="14" r="K9">
        <v>1065</v>
      </c>
      <c t="s" s="14" r="L9">
        <v>1066</v>
      </c>
      <c t="s" s="14" r="M9">
        <v>1081</v>
      </c>
      <c s="14" r="N9">
        <v>2101</v>
      </c>
      <c t="s" s="51" r="O9">
        <v>1071</v>
      </c>
      <c s="14" r="P9">
        <v>13009</v>
      </c>
      <c s="14" r="Q9">
        <v>12009</v>
      </c>
      <c t="s" s="14" r="R9">
        <v>1068</v>
      </c>
      <c t="s" s="14" r="S9">
        <v>992</v>
      </c>
      <c s="14" r="T9"/>
      <c s="14" r="U9"/>
    </row>
    <row r="10">
      <c t="s" s="14" r="A10">
        <v>350</v>
      </c>
      <c t="s" s="14" r="B10">
        <v>1077</v>
      </c>
      <c t="s" s="14" r="C10">
        <v>1082</v>
      </c>
      <c t="s" s="14" r="D10">
        <v>139</v>
      </c>
      <c t="s" s="14" r="E10">
        <v>278</v>
      </c>
      <c t="s" s="14" r="F10">
        <v>993</v>
      </c>
      <c t="s" s="14" r="G10">
        <v>886</v>
      </c>
      <c t="b" s="14" r="H10">
        <v>0</v>
      </c>
      <c t="s" s="14" r="I10">
        <v>1083</v>
      </c>
      <c t="s" s="14" r="J10">
        <v>1084</v>
      </c>
      <c t="s" s="14" r="K10">
        <v>1065</v>
      </c>
      <c t="s" s="14" r="L10">
        <v>1066</v>
      </c>
      <c t="s" s="14" r="M10">
        <v>1085</v>
      </c>
      <c s="14" r="N10">
        <v>2101</v>
      </c>
      <c t="s" s="51" r="O10">
        <v>1071</v>
      </c>
      <c s="14" r="P10">
        <v>13005</v>
      </c>
      <c s="14" r="Q10">
        <v>12005</v>
      </c>
      <c t="s" s="14" r="R10">
        <v>1068</v>
      </c>
      <c t="s" s="14" r="S10">
        <v>1086</v>
      </c>
      <c s="14" r="T10"/>
      <c s="14" r="U10"/>
    </row>
    <row r="11">
      <c t="s" s="14" r="A11">
        <v>816</v>
      </c>
      <c t="s" s="14" r="B11">
        <v>1077</v>
      </c>
      <c t="s" s="14" r="C11">
        <v>1087</v>
      </c>
      <c t="s" s="14" r="D11">
        <v>139</v>
      </c>
      <c t="s" s="14" r="E11">
        <v>278</v>
      </c>
      <c t="s" s="14" r="F11">
        <v>999</v>
      </c>
      <c t="s" s="14" r="G11">
        <v>893</v>
      </c>
      <c t="b" s="14" r="H11">
        <v>0</v>
      </c>
      <c t="s" s="14" r="I11">
        <v>816</v>
      </c>
      <c t="s" s="14" r="J11">
        <v>1088</v>
      </c>
      <c t="s" s="14" r="K11">
        <v>1065</v>
      </c>
      <c t="s" s="14" r="L11">
        <v>1066</v>
      </c>
      <c t="s" s="14" r="M11">
        <v>1089</v>
      </c>
      <c s="14" r="N11">
        <v>2104</v>
      </c>
      <c t="s" s="51" r="O11">
        <v>1071</v>
      </c>
      <c s="14" r="P11">
        <v>13007</v>
      </c>
      <c s="14" r="Q11">
        <v>12007</v>
      </c>
      <c t="s" s="14" r="R11">
        <v>1068</v>
      </c>
      <c t="s" s="14" r="S11">
        <v>986</v>
      </c>
      <c s="14" r="T11"/>
      <c s="14" r="U11"/>
    </row>
    <row r="12">
      <c t="s" s="14" r="A12">
        <v>617</v>
      </c>
      <c t="s" s="14" r="B12">
        <v>1077</v>
      </c>
      <c t="s" s="14" r="C12">
        <v>1090</v>
      </c>
      <c t="s" s="14" r="D12">
        <v>139</v>
      </c>
      <c t="s" s="14" r="E12">
        <v>278</v>
      </c>
      <c t="s" s="14" r="F12">
        <v>1019</v>
      </c>
      <c t="s" s="14" r="G12">
        <v>869</v>
      </c>
      <c t="b" s="14" r="H12">
        <v>0</v>
      </c>
      <c t="s" s="14" r="I12">
        <v>1091</v>
      </c>
      <c t="s" s="14" r="J12">
        <v>1022</v>
      </c>
      <c t="s" s="14" r="K12">
        <v>1065</v>
      </c>
      <c t="s" s="14" r="L12">
        <v>1066</v>
      </c>
      <c t="s" s="14" r="M12">
        <v>1092</v>
      </c>
      <c s="14" r="N12">
        <v>2101</v>
      </c>
      <c t="s" s="51" r="O12">
        <v>1071</v>
      </c>
      <c s="14" r="P12">
        <v>13008</v>
      </c>
      <c s="14" r="Q12">
        <v>12008</v>
      </c>
      <c t="s" s="14" r="R12">
        <v>1068</v>
      </c>
      <c t="s" s="14" r="S12">
        <v>1025</v>
      </c>
      <c s="14" r="T12"/>
      <c s="14" r="U12"/>
    </row>
    <row r="13">
      <c t="s" s="14" r="A13">
        <v>380</v>
      </c>
      <c t="s" s="14" r="B13">
        <v>1077</v>
      </c>
      <c t="s" s="14" r="C13">
        <v>1093</v>
      </c>
      <c t="s" s="14" r="D13">
        <v>139</v>
      </c>
      <c t="s" s="14" r="E13">
        <v>278</v>
      </c>
      <c t="s" s="14" r="F13">
        <v>1006</v>
      </c>
      <c t="s" s="14" r="G13">
        <v>891</v>
      </c>
      <c t="b" s="14" r="H13">
        <v>0</v>
      </c>
      <c t="s" s="14" r="I13">
        <v>380</v>
      </c>
      <c t="s" s="14" r="J13">
        <v>1009</v>
      </c>
      <c t="s" s="14" r="K13">
        <v>1065</v>
      </c>
      <c t="s" s="14" r="L13">
        <v>1066</v>
      </c>
      <c t="s" s="14" r="M13">
        <v>1094</v>
      </c>
      <c s="14" r="N13">
        <v>2101</v>
      </c>
      <c t="s" s="51" r="O13">
        <v>1071</v>
      </c>
      <c s="14" r="P13">
        <v>13012</v>
      </c>
      <c s="14" r="Q13">
        <v>12012</v>
      </c>
      <c t="s" s="14" r="R13">
        <v>1068</v>
      </c>
      <c t="s" s="14" r="S13">
        <v>1095</v>
      </c>
      <c s="14" r="T13"/>
      <c s="14" r="U13"/>
    </row>
    <row r="14">
      <c t="s" s="14" r="A14">
        <v>617</v>
      </c>
      <c t="s" s="14" r="B14">
        <v>1077</v>
      </c>
      <c t="s" s="14" r="C14">
        <v>1096</v>
      </c>
      <c t="s" s="14" r="D14">
        <v>139</v>
      </c>
      <c t="s" s="14" r="E14">
        <v>278</v>
      </c>
      <c t="s" s="14" r="F14">
        <v>1013</v>
      </c>
      <c t="s" s="14" r="G14">
        <v>871</v>
      </c>
      <c t="b" s="14" r="H14">
        <v>0</v>
      </c>
      <c t="s" s="14" r="I14">
        <v>1097</v>
      </c>
      <c t="s" s="14" r="J14">
        <v>1016</v>
      </c>
      <c t="s" s="14" r="K14">
        <v>1065</v>
      </c>
      <c t="s" s="14" r="L14">
        <v>1066</v>
      </c>
      <c t="s" s="14" r="M14">
        <v>1089</v>
      </c>
      <c s="14" r="N14">
        <v>2103</v>
      </c>
      <c t="s" s="51" r="O14">
        <v>1071</v>
      </c>
      <c s="14" r="P14">
        <v>13010</v>
      </c>
      <c s="14" r="Q14">
        <v>12010</v>
      </c>
      <c t="s" s="14" r="R14">
        <v>1068</v>
      </c>
      <c t="s" s="14" r="S14">
        <v>1018</v>
      </c>
      <c s="14" r="T14"/>
      <c s="14" r="U14"/>
    </row>
    <row r="15">
      <c t="s" s="14" r="A15">
        <v>617</v>
      </c>
      <c t="s" s="14" r="B15">
        <v>1077</v>
      </c>
      <c t="s" s="14" r="C15">
        <v>1098</v>
      </c>
      <c t="s" s="14" r="D15">
        <v>139</v>
      </c>
      <c t="s" s="14" r="E15">
        <v>278</v>
      </c>
      <c t="s" s="14" r="F15">
        <v>1026</v>
      </c>
      <c t="s" s="14" r="G15">
        <v>873</v>
      </c>
      <c t="b" s="14" r="H15">
        <v>0</v>
      </c>
      <c t="s" s="14" r="I15">
        <v>1099</v>
      </c>
      <c t="s" s="14" r="J15">
        <v>1029</v>
      </c>
      <c t="s" s="14" r="K15">
        <v>1065</v>
      </c>
      <c t="s" s="14" r="L15">
        <v>1066</v>
      </c>
      <c t="s" s="14" r="M15">
        <v>1100</v>
      </c>
      <c s="14" r="N15">
        <v>4002</v>
      </c>
      <c t="s" s="51" r="O15">
        <v>1071</v>
      </c>
      <c s="14" r="P15">
        <v>13011</v>
      </c>
      <c s="14" r="Q15">
        <v>12011</v>
      </c>
      <c t="s" s="14" r="R15">
        <v>1068</v>
      </c>
      <c t="s" s="14" r="S15">
        <v>1031</v>
      </c>
      <c s="14" r="T15"/>
      <c s="14" r="U15"/>
    </row>
    <row r="16">
      <c t="s" s="14" r="A16">
        <v>137</v>
      </c>
      <c s="14" r="B16"/>
      <c t="s" s="14" r="C16">
        <v>1101</v>
      </c>
      <c t="s" s="14" r="D16">
        <v>139</v>
      </c>
      <c t="s" s="14" r="E16">
        <v>278</v>
      </c>
      <c t="s" s="14" r="F16">
        <v>981</v>
      </c>
      <c t="s" s="14" r="G16">
        <v>878</v>
      </c>
      <c t="b" s="14" r="H16">
        <v>0</v>
      </c>
      <c t="s" s="14" r="I16">
        <v>1102</v>
      </c>
      <c s="14" r="J16"/>
      <c t="s" s="14" r="K16">
        <v>1065</v>
      </c>
      <c t="s" s="14" r="L16">
        <v>1066</v>
      </c>
      <c t="s" s="51" r="M16">
        <v>1100</v>
      </c>
      <c s="14" r="N16">
        <v>4001</v>
      </c>
      <c t="s" s="51" r="O16">
        <v>1071</v>
      </c>
      <c s="14" r="P16">
        <v>13013</v>
      </c>
      <c s="14" r="Q16">
        <v>12013</v>
      </c>
      <c t="s" s="14" r="R16">
        <v>1068</v>
      </c>
      <c t="s" s="14" r="S16">
        <v>986</v>
      </c>
      <c s="14" r="T16"/>
      <c s="14" r="U16"/>
    </row>
    <row r="17">
      <c t="s" s="14" r="A17">
        <v>153</v>
      </c>
      <c s="14" r="B17"/>
      <c t="s" s="14" r="C17">
        <v>1103</v>
      </c>
      <c t="s" s="14" r="D17">
        <v>951</v>
      </c>
      <c t="s" s="14" r="E17">
        <v>952</v>
      </c>
      <c t="s" s="14" r="F17">
        <v>754</v>
      </c>
      <c t="s" s="14" r="G17">
        <v>885</v>
      </c>
      <c t="b" s="14" r="H17">
        <v>0</v>
      </c>
      <c t="s" s="14" r="I17">
        <v>1104</v>
      </c>
      <c s="14" r="J17"/>
      <c t="s" s="14" r="K17">
        <v>1065</v>
      </c>
      <c t="s" s="14" r="L17">
        <v>754</v>
      </c>
      <c t="s" s="14" r="M17">
        <v>754</v>
      </c>
      <c t="s" s="14" r="N17">
        <v>754</v>
      </c>
      <c t="s" s="14" r="O17">
        <v>1065</v>
      </c>
      <c t="s" s="14" r="P17">
        <v>754</v>
      </c>
      <c t="s" s="14" r="Q17">
        <v>754</v>
      </c>
      <c t="s" s="14" r="R17">
        <v>1068</v>
      </c>
      <c s="14" r="S17"/>
      <c s="14" r="T17"/>
      <c s="14" r="U17"/>
    </row>
    <row r="18">
      <c s="14" r="A18"/>
      <c s="14" r="B18"/>
      <c s="14" r="C18"/>
      <c s="14" r="D18"/>
      <c s="14" r="E18"/>
      <c s="14" r="F18"/>
      <c s="14" r="G18"/>
      <c s="14" r="H18"/>
      <c s="14" r="I18"/>
      <c s="14" r="J18"/>
      <c s="14" r="K18"/>
      <c s="14" r="L18"/>
      <c s="14" r="M18"/>
      <c s="14" r="N18"/>
      <c s="14" r="O18"/>
      <c s="14" r="P18"/>
      <c s="14" r="Q18"/>
      <c s="14" r="R18"/>
      <c s="14" r="S18"/>
      <c s="14" r="T18"/>
      <c s="14" r="U18"/>
    </row>
    <row r="19">
      <c s="14" r="A19"/>
      <c s="14" r="B19"/>
      <c s="14" r="C19"/>
      <c s="14" r="D19"/>
      <c s="14" r="E19"/>
      <c s="14" r="F19"/>
      <c s="14" r="G19"/>
      <c s="14" r="H19"/>
      <c s="14" r="I19"/>
      <c s="14" r="J19"/>
      <c s="14" r="K19"/>
      <c s="14" r="L19"/>
      <c s="14" r="M19"/>
      <c s="14" r="N19"/>
      <c s="14" r="O19"/>
      <c s="14" r="P19"/>
      <c s="14" r="Q19"/>
      <c s="14" r="R19"/>
      <c s="14" r="S19"/>
      <c s="14" r="T19"/>
      <c s="14" r="U19"/>
    </row>
    <row r="20">
      <c s="14" r="A20"/>
      <c s="14" r="B20"/>
      <c s="14" r="C20"/>
      <c s="14" r="D20"/>
      <c s="14" r="E20"/>
      <c s="14" r="F20"/>
      <c s="14" r="G20"/>
      <c s="14" r="H20"/>
      <c s="14" r="I20"/>
      <c s="14" r="J20"/>
      <c s="14" r="K20"/>
      <c s="14" r="L20"/>
      <c s="14" r="M20"/>
      <c s="14" r="N20"/>
      <c s="14" r="O20"/>
      <c s="14" r="P20"/>
      <c s="14" r="Q20"/>
      <c s="14" r="R20"/>
      <c s="14" r="S20"/>
      <c s="14" r="T20"/>
      <c s="14" r="U20"/>
    </row>
    <row r="21">
      <c s="14" r="A21"/>
      <c s="14" r="B21"/>
      <c s="14" r="C21"/>
      <c s="14" r="D21"/>
      <c s="14" r="E21"/>
      <c s="14" r="F21"/>
      <c s="14" r="G21"/>
      <c s="14" r="H21"/>
      <c s="14" r="I21"/>
      <c s="14" r="J21"/>
      <c s="14" r="K21"/>
      <c s="14" r="L21"/>
      <c s="14" r="M21"/>
      <c s="14" r="N21"/>
      <c s="14" r="O21"/>
      <c s="14" r="P21"/>
      <c s="14" r="Q21"/>
      <c s="14" r="R21"/>
      <c s="14" r="S21"/>
      <c s="14" r="T21"/>
      <c s="14" r="U21"/>
    </row>
    <row r="22">
      <c s="14" r="A22"/>
      <c s="14" r="B22"/>
      <c s="14" r="C22"/>
      <c s="14" r="D22"/>
      <c s="14" r="E22"/>
      <c s="14" r="F22"/>
      <c s="14" r="G22"/>
      <c s="14" r="H22"/>
      <c s="14" r="I22"/>
      <c s="14" r="J22"/>
      <c s="14" r="K22"/>
      <c s="14" r="L22"/>
      <c s="14" r="M22"/>
      <c s="14" r="N22"/>
      <c s="14" r="O22"/>
      <c s="14" r="P22"/>
      <c s="14" r="Q22"/>
      <c s="14" r="R22"/>
      <c s="14" r="S22"/>
      <c s="14" r="T22"/>
      <c s="14" r="U22"/>
    </row>
    <row r="23">
      <c s="14" r="A23"/>
      <c s="14" r="B23"/>
      <c s="14" r="C23"/>
      <c s="14" r="D23"/>
      <c s="14" r="E23"/>
      <c s="14" r="F23"/>
      <c s="14" r="G23"/>
      <c s="14" r="H23"/>
      <c s="14" r="I23"/>
      <c s="14" r="J23"/>
      <c s="14" r="K23"/>
      <c s="14" r="L23"/>
      <c s="14" r="M23"/>
      <c s="14" r="N23"/>
      <c s="14" r="O23"/>
      <c s="14" r="P23"/>
      <c s="14" r="Q23"/>
      <c s="14" r="R23"/>
      <c s="14" r="S23"/>
      <c s="14" r="T23"/>
      <c s="14" r="U23"/>
    </row>
    <row r="24">
      <c s="14" r="A24"/>
      <c s="14" r="B24"/>
      <c s="14" r="C24"/>
      <c s="14" r="D24"/>
      <c s="14" r="E24"/>
      <c s="14" r="F24"/>
      <c s="14" r="G24"/>
      <c s="14" r="H24"/>
      <c s="14" r="I24"/>
      <c s="14" r="J24"/>
      <c s="14" r="K24"/>
      <c s="14" r="L24"/>
      <c s="14" r="M24"/>
      <c s="14" r="N24"/>
      <c s="14" r="O24"/>
      <c s="14" r="P24"/>
      <c s="14" r="Q24"/>
      <c s="14" r="R24"/>
      <c s="14" r="S24"/>
      <c s="14" r="T24"/>
      <c s="14" r="U24"/>
    </row>
    <row r="25">
      <c s="14" r="A25"/>
      <c s="14" r="B25"/>
      <c s="14" r="C25"/>
      <c s="14" r="D25"/>
      <c s="14" r="E25"/>
      <c s="14" r="F25"/>
      <c s="14" r="G25"/>
      <c s="14" r="H25"/>
      <c s="14" r="I25"/>
      <c s="14" r="J25"/>
      <c s="14" r="K25"/>
      <c s="14" r="L25"/>
      <c s="14" r="M25"/>
      <c s="14" r="N25"/>
      <c s="14" r="O25"/>
      <c s="14" r="P25"/>
      <c s="14" r="Q25"/>
      <c s="14" r="R25"/>
      <c s="14" r="S25"/>
      <c s="14" r="T25"/>
      <c s="14" r="U25"/>
    </row>
    <row r="26">
      <c s="14" r="A26"/>
      <c s="14" r="B26"/>
      <c s="14" r="C26"/>
      <c s="14" r="D26"/>
      <c s="14" r="E26"/>
      <c s="14" r="F26"/>
      <c s="14" r="G26"/>
      <c s="14" r="H26"/>
      <c s="14" r="I26"/>
      <c s="14" r="J26"/>
      <c s="14" r="K26"/>
      <c s="14" r="L26"/>
      <c s="14" r="M26"/>
      <c s="14" r="N26"/>
      <c s="14" r="O26"/>
      <c s="14" r="P26"/>
      <c s="14" r="Q26"/>
      <c s="14" r="R26"/>
      <c s="14" r="S26"/>
      <c s="14" r="T26"/>
      <c s="14" r="U26"/>
    </row>
    <row r="27">
      <c s="14" r="A27"/>
      <c s="14" r="B27"/>
      <c s="14" r="C27"/>
      <c s="14" r="D27"/>
      <c s="14" r="E27"/>
      <c s="14" r="F27"/>
      <c s="14" r="G27"/>
      <c s="14" r="H27"/>
      <c s="14" r="I27"/>
      <c s="14" r="J27"/>
      <c s="14" r="K27"/>
      <c s="14" r="L27"/>
      <c s="14" r="M27"/>
      <c s="14" r="N27"/>
      <c s="14" r="O27"/>
      <c s="14" r="P27"/>
      <c s="14" r="Q27"/>
      <c s="14" r="R27"/>
      <c s="14" r="S27"/>
      <c s="14" r="T27"/>
      <c s="14" r="U27"/>
    </row>
    <row r="28">
      <c s="14" r="A28"/>
      <c s="14" r="B28"/>
      <c s="14" r="C28"/>
      <c s="14" r="D28"/>
      <c s="14" r="E28"/>
      <c s="14" r="F28"/>
      <c s="14" r="G28"/>
      <c s="14" r="H28"/>
      <c s="14" r="I28"/>
      <c s="14" r="J28"/>
      <c s="14" r="K28"/>
      <c s="14" r="L28"/>
      <c s="14" r="M28"/>
      <c s="14" r="N28"/>
      <c s="14" r="O28"/>
      <c s="14" r="P28"/>
      <c s="14" r="Q28"/>
      <c s="14" r="R28"/>
      <c s="14" r="S28"/>
      <c s="14" r="T28"/>
      <c s="14" r="U28"/>
    </row>
    <row r="29">
      <c s="14" r="A29"/>
      <c s="14" r="B29"/>
      <c s="14" r="C29"/>
      <c s="14" r="D29"/>
      <c s="14" r="E29"/>
      <c s="14" r="F29"/>
      <c s="14" r="G29"/>
      <c s="14" r="H29"/>
      <c s="14" r="I29"/>
      <c s="14" r="J29"/>
      <c s="14" r="K29"/>
      <c s="14" r="L29"/>
      <c s="14" r="M29"/>
      <c s="14" r="N29"/>
      <c s="14" r="O29"/>
      <c s="14" r="P29"/>
      <c s="14" r="Q29"/>
      <c s="14" r="R29"/>
      <c s="14" r="S29"/>
      <c s="14" r="T29"/>
      <c s="14" r="U29"/>
    </row>
    <row r="30">
      <c s="14" r="A30"/>
      <c s="14" r="B30"/>
      <c s="14" r="C30"/>
      <c s="14" r="D30"/>
      <c s="14" r="E30"/>
      <c s="14" r="F30"/>
      <c s="14" r="G30"/>
      <c s="14" r="H30"/>
      <c s="14" r="I30"/>
      <c s="14" r="J30"/>
      <c s="14" r="K30"/>
      <c s="14" r="L30"/>
      <c s="14" r="M30"/>
      <c s="14" r="N30"/>
      <c s="14" r="O30"/>
      <c s="14" r="P30"/>
      <c s="14" r="Q30"/>
      <c s="14" r="R30"/>
      <c s="14" r="S30"/>
      <c s="14" r="T30"/>
      <c s="14" r="U30"/>
    </row>
    <row r="31">
      <c s="14" r="A31"/>
      <c s="14" r="B31"/>
      <c s="14" r="C31"/>
      <c s="14" r="D31"/>
      <c s="14" r="E31"/>
      <c s="14" r="F31"/>
      <c s="14" r="G31"/>
      <c s="14" r="H31"/>
      <c s="14" r="I31"/>
      <c s="14" r="J31"/>
      <c s="14" r="K31"/>
      <c s="14" r="L31"/>
      <c s="14" r="M31"/>
      <c s="14" r="N31"/>
      <c s="14" r="O31"/>
      <c s="14" r="P31"/>
      <c s="14" r="Q31"/>
      <c s="14" r="R31"/>
      <c s="14" r="S31"/>
      <c s="14" r="T31"/>
      <c s="14" r="U31"/>
    </row>
    <row r="32">
      <c s="14" r="A32"/>
      <c s="14" r="B32"/>
      <c s="14" r="C32"/>
      <c s="14" r="D32"/>
      <c s="14" r="E32"/>
      <c s="14" r="F32"/>
      <c s="14" r="G32"/>
      <c s="14" r="H32"/>
      <c s="14" r="I32"/>
      <c s="14" r="J32"/>
      <c s="14" r="K32"/>
      <c s="14" r="L32"/>
      <c s="14" r="M32"/>
      <c s="14" r="N32"/>
      <c s="14" r="O32"/>
      <c s="14" r="P32"/>
      <c s="14" r="Q32"/>
      <c s="14" r="R32"/>
      <c s="14" r="S32"/>
      <c s="14" r="T32"/>
      <c s="14" r="U32"/>
    </row>
    <row r="33">
      <c s="14" r="A33"/>
      <c s="14" r="B33"/>
      <c s="14" r="C33"/>
      <c s="14" r="D33"/>
      <c s="14" r="E33"/>
      <c s="14" r="F33"/>
      <c s="14" r="G33"/>
      <c s="14" r="H33"/>
      <c s="14" r="I33"/>
      <c s="14" r="J33"/>
      <c s="14" r="K33"/>
      <c s="14" r="L33"/>
      <c s="14" r="M33"/>
      <c s="14" r="N33"/>
      <c s="14" r="O33"/>
      <c s="14" r="P33"/>
      <c s="14" r="Q33"/>
      <c s="14" r="R33"/>
      <c s="14" r="S33"/>
      <c s="14" r="T33"/>
      <c s="14" r="U33"/>
    </row>
    <row r="34">
      <c s="14" r="A34"/>
      <c s="14" r="B34"/>
      <c s="14" r="C34"/>
      <c s="14" r="D34"/>
      <c s="14" r="E34"/>
      <c s="14" r="F34"/>
      <c s="14" r="G34"/>
      <c s="14" r="H34"/>
      <c s="14" r="I34"/>
      <c s="14" r="J34"/>
      <c s="14" r="K34"/>
      <c s="14" r="L34"/>
      <c s="14" r="M34"/>
      <c s="14" r="N34"/>
      <c s="14" r="O34"/>
      <c s="14" r="P34"/>
      <c s="14" r="Q34"/>
      <c s="14" r="R34"/>
      <c s="14" r="S34"/>
      <c s="14" r="T34"/>
      <c s="14" r="U34"/>
    </row>
    <row r="35">
      <c s="14" r="A35"/>
      <c s="14" r="B35"/>
      <c s="14" r="C35"/>
      <c s="14" r="D35"/>
      <c s="14" r="E35"/>
      <c s="14" r="F35"/>
      <c s="14" r="G35"/>
      <c s="14" r="H35"/>
      <c s="14" r="I35"/>
      <c s="14" r="J35"/>
      <c s="14" r="K35"/>
      <c s="14" r="L35"/>
      <c s="14" r="M35"/>
      <c s="14" r="N35"/>
      <c s="14" r="O35"/>
      <c s="14" r="P35"/>
      <c s="14" r="Q35"/>
      <c s="14" r="R35"/>
      <c s="14" r="S35"/>
      <c s="14" r="T35"/>
      <c s="14" r="U35"/>
    </row>
    <row r="36">
      <c s="14" r="A36"/>
      <c s="14" r="B36"/>
      <c s="14" r="C36"/>
      <c s="14" r="D36"/>
      <c s="14" r="E36"/>
      <c s="14" r="F36"/>
      <c s="14" r="G36"/>
      <c s="14" r="H36"/>
      <c s="14" r="I36"/>
      <c s="14" r="J36"/>
      <c s="14" r="K36"/>
      <c s="14" r="L36"/>
      <c s="14" r="M36"/>
      <c s="14" r="N36"/>
      <c s="14" r="O36"/>
      <c s="14" r="P36"/>
      <c s="14" r="Q36"/>
      <c s="14" r="R36"/>
      <c s="14" r="S36"/>
      <c s="14" r="T36"/>
      <c s="14" r="U36"/>
    </row>
    <row r="37">
      <c s="14" r="A37"/>
      <c s="14" r="B37"/>
      <c s="14" r="C37"/>
      <c s="14" r="D37"/>
      <c s="14" r="E37"/>
      <c s="14" r="F37"/>
      <c s="14" r="G37"/>
      <c s="14" r="H37"/>
      <c s="14" r="I37"/>
      <c s="14" r="J37"/>
      <c s="14" r="K37"/>
      <c s="14" r="L37"/>
      <c s="14" r="M37"/>
      <c s="14" r="N37"/>
      <c s="14" r="O37"/>
      <c s="14" r="P37"/>
      <c s="14" r="Q37"/>
      <c s="14" r="R37"/>
      <c s="14" r="S37"/>
      <c s="14" r="T37"/>
      <c s="14" r="U37"/>
    </row>
    <row r="38">
      <c s="14" r="A38"/>
      <c s="14" r="B38"/>
      <c s="14" r="C38"/>
      <c s="14" r="D38"/>
      <c s="14" r="E38"/>
      <c s="14" r="F38"/>
      <c s="14" r="G38"/>
      <c s="14" r="H38"/>
      <c s="14" r="I38"/>
      <c s="14" r="J38"/>
      <c s="14" r="K38"/>
      <c s="14" r="L38"/>
      <c s="14" r="M38"/>
      <c s="14" r="N38"/>
      <c s="14" r="O38"/>
      <c s="14" r="P38"/>
      <c s="14" r="Q38"/>
      <c s="14" r="R38"/>
      <c s="14" r="S38"/>
      <c s="14" r="T38"/>
      <c s="14" r="U38"/>
    </row>
    <row r="39">
      <c s="14" r="A39"/>
      <c s="14" r="B39"/>
      <c s="14" r="C39"/>
      <c s="14" r="D39"/>
      <c s="14" r="E39"/>
      <c s="14" r="F39"/>
      <c s="14" r="G39"/>
      <c s="14" r="H39"/>
      <c s="14" r="I39"/>
      <c s="14" r="J39"/>
      <c s="14" r="K39"/>
      <c s="14" r="L39"/>
      <c s="14" r="M39"/>
      <c s="14" r="N39"/>
      <c s="14" r="O39"/>
      <c s="14" r="P39"/>
      <c s="14" r="Q39"/>
      <c s="14" r="R39"/>
      <c s="14" r="S39"/>
      <c s="14" r="T39"/>
      <c s="14" r="U39"/>
    </row>
    <row r="40">
      <c s="14" r="A40"/>
      <c s="14" r="B40"/>
      <c s="14" r="C40"/>
      <c s="14" r="D40"/>
      <c s="14" r="E40"/>
      <c s="14" r="F40"/>
      <c s="14" r="G40"/>
      <c s="14" r="H40"/>
      <c s="14" r="I40"/>
      <c s="14" r="J40"/>
      <c s="14" r="K40"/>
      <c s="14" r="L40"/>
      <c s="14" r="M40"/>
      <c s="14" r="N40"/>
      <c s="14" r="O40"/>
      <c s="14" r="P40"/>
      <c s="14" r="Q40"/>
      <c s="14" r="R40"/>
      <c s="14" r="S40"/>
      <c s="14" r="T40"/>
      <c s="14" r="U40"/>
    </row>
    <row r="41">
      <c s="14" r="A41"/>
      <c s="14" r="B41"/>
      <c s="14" r="C41"/>
      <c s="14" r="D41"/>
      <c s="14" r="E41"/>
      <c s="14" r="F41"/>
      <c s="14" r="G41"/>
      <c s="14" r="H41"/>
      <c s="14" r="I41"/>
      <c s="14" r="J41"/>
      <c s="14" r="K41"/>
      <c s="14" r="L41"/>
      <c s="14" r="M41"/>
      <c s="14" r="N41"/>
      <c s="14" r="O41"/>
      <c s="14" r="P41"/>
      <c s="14" r="Q41"/>
      <c s="14" r="R41"/>
      <c s="14" r="S41"/>
      <c s="14" r="T41"/>
      <c s="14" r="U41"/>
    </row>
    <row r="42">
      <c s="14" r="A42"/>
      <c s="14" r="B42"/>
      <c s="14" r="C42"/>
      <c s="14" r="D42"/>
      <c s="14" r="E42"/>
      <c s="14" r="F42"/>
      <c s="14" r="G42"/>
      <c s="14" r="H42"/>
      <c s="14" r="I42"/>
      <c s="14" r="J42"/>
      <c s="14" r="K42"/>
      <c s="14" r="L42"/>
      <c s="14" r="M42"/>
      <c s="14" r="N42"/>
      <c s="14" r="O42"/>
      <c s="14" r="P42"/>
      <c s="14" r="Q42"/>
      <c s="14" r="R42"/>
      <c s="14" r="S42"/>
      <c s="14" r="T42"/>
      <c s="14" r="U42"/>
    </row>
    <row r="43">
      <c s="14" r="A43"/>
      <c s="14" r="B43"/>
      <c s="14" r="C43"/>
      <c s="14" r="D43"/>
      <c s="14" r="E43"/>
      <c s="14" r="F43"/>
      <c s="14" r="G43"/>
      <c s="14" r="H43"/>
      <c s="14" r="I43"/>
      <c s="14" r="J43"/>
      <c s="14" r="K43"/>
      <c s="14" r="L43"/>
      <c s="14" r="M43"/>
      <c s="14" r="N43"/>
      <c s="14" r="O43"/>
      <c s="14" r="P43"/>
      <c s="14" r="Q43"/>
      <c s="14" r="R43"/>
      <c s="14" r="S43"/>
      <c s="14" r="T43"/>
      <c s="14" r="U43"/>
    </row>
    <row r="44">
      <c s="14" r="A44"/>
      <c s="14" r="B44"/>
      <c s="14" r="C44"/>
      <c s="14" r="D44"/>
      <c s="14" r="E44"/>
      <c s="14" r="F44"/>
      <c s="14" r="G44"/>
      <c s="14" r="H44"/>
      <c s="14" r="I44"/>
      <c s="14" r="J44"/>
      <c s="14" r="K44"/>
      <c s="14" r="L44"/>
      <c s="14" r="M44"/>
      <c s="14" r="N44"/>
      <c s="14" r="O44"/>
      <c s="14" r="P44"/>
      <c s="14" r="Q44"/>
      <c s="14" r="R44"/>
      <c s="14" r="S44"/>
      <c s="14" r="T44"/>
      <c s="14" r="U44"/>
    </row>
    <row r="45">
      <c s="14" r="A45"/>
      <c s="14" r="B45"/>
      <c s="14" r="C45"/>
      <c s="14" r="D45"/>
      <c s="14" r="E45"/>
      <c s="14" r="F45"/>
      <c s="14" r="G45"/>
      <c s="14" r="H45"/>
      <c s="14" r="I45"/>
      <c s="14" r="J45"/>
      <c s="14" r="K45"/>
      <c s="14" r="L45"/>
      <c s="14" r="M45"/>
      <c s="14" r="N45"/>
      <c s="14" r="O45"/>
      <c s="14" r="P45"/>
      <c s="14" r="Q45"/>
      <c s="14" r="R45"/>
      <c s="14" r="S45"/>
      <c s="14" r="T45"/>
      <c s="14" r="U45"/>
    </row>
    <row r="46">
      <c s="14" r="A46"/>
      <c s="14" r="B46"/>
      <c s="14" r="C46"/>
      <c s="14" r="D46"/>
      <c s="14" r="E46"/>
      <c s="14" r="F46"/>
      <c s="14" r="G46"/>
      <c s="14" r="H46"/>
      <c s="14" r="I46"/>
      <c s="14" r="J46"/>
      <c s="14" r="K46"/>
      <c s="14" r="L46"/>
      <c s="14" r="M46"/>
      <c s="14" r="N46"/>
      <c s="14" r="O46"/>
      <c s="14" r="P46"/>
      <c s="14" r="Q46"/>
      <c s="14" r="R46"/>
      <c s="14" r="S46"/>
      <c s="14" r="T46"/>
      <c s="14" r="U46"/>
    </row>
    <row r="47">
      <c s="14" r="A47"/>
      <c s="14" r="B47"/>
      <c s="14" r="C47"/>
      <c s="14" r="D47"/>
      <c s="14" r="E47"/>
      <c s="14" r="F47"/>
      <c s="14" r="G47"/>
      <c s="14" r="H47"/>
      <c s="14" r="I47"/>
      <c s="14" r="J47"/>
      <c s="14" r="K47"/>
      <c s="14" r="L47"/>
      <c s="14" r="M47"/>
      <c s="14" r="N47"/>
      <c s="14" r="O47"/>
      <c s="14" r="P47"/>
      <c s="14" r="Q47"/>
      <c s="14" r="R47"/>
      <c s="14" r="S47"/>
      <c s="14" r="T47"/>
      <c s="14" r="U47"/>
    </row>
    <row r="48">
      <c s="14" r="A48"/>
      <c s="14" r="B48"/>
      <c s="14" r="C48"/>
      <c s="14" r="D48"/>
      <c s="14" r="E48"/>
      <c s="14" r="F48"/>
      <c s="14" r="G48"/>
      <c s="14" r="H48"/>
      <c s="14" r="I48"/>
      <c s="14" r="J48"/>
      <c s="14" r="K48"/>
      <c s="14" r="L48"/>
      <c s="14" r="M48"/>
      <c s="14" r="N48"/>
      <c s="14" r="O48"/>
      <c s="14" r="P48"/>
      <c s="14" r="Q48"/>
      <c s="14" r="R48"/>
      <c s="14" r="S48"/>
      <c s="14" r="T48"/>
      <c s="14" r="U48"/>
    </row>
    <row r="49">
      <c s="14" r="A49"/>
      <c s="14" r="B49"/>
      <c s="14" r="C49"/>
      <c s="14" r="D49"/>
      <c s="14" r="E49"/>
      <c s="14" r="F49"/>
      <c s="14" r="G49"/>
      <c s="14" r="H49"/>
      <c s="14" r="I49"/>
      <c s="14" r="J49"/>
      <c s="14" r="K49"/>
      <c s="14" r="L49"/>
      <c s="14" r="M49"/>
      <c s="14" r="N49"/>
      <c s="14" r="O49"/>
      <c s="14" r="P49"/>
      <c s="14" r="Q49"/>
      <c s="14" r="R49"/>
      <c s="14" r="S49"/>
      <c s="14" r="T49"/>
      <c s="14" r="U49"/>
    </row>
    <row r="50">
      <c s="14" r="A50"/>
      <c s="14" r="B50"/>
      <c s="14" r="C50"/>
      <c s="14" r="D50"/>
      <c s="14" r="E50"/>
      <c s="14" r="F50"/>
      <c s="14" r="G50"/>
      <c s="14" r="H50"/>
      <c s="14" r="I50"/>
      <c s="14" r="J50"/>
      <c s="14" r="K50"/>
      <c s="14" r="L50"/>
      <c s="14" r="M50"/>
      <c s="14" r="N50"/>
      <c s="14" r="O50"/>
      <c s="14" r="P50"/>
      <c s="14" r="Q50"/>
      <c s="14" r="R50"/>
      <c s="14" r="S50"/>
      <c s="14" r="T50"/>
      <c s="14" r="U50"/>
    </row>
    <row r="51">
      <c s="14" r="A51"/>
      <c s="14" r="B51"/>
      <c s="14" r="C51"/>
      <c s="14" r="D51"/>
      <c s="14" r="E51"/>
      <c s="14" r="F51"/>
      <c s="14" r="G51"/>
      <c s="14" r="H51"/>
      <c s="14" r="I51"/>
      <c s="14" r="J51"/>
      <c s="14" r="K51"/>
      <c s="14" r="L51"/>
      <c s="14" r="M51"/>
      <c s="14" r="N51"/>
      <c s="14" r="O51"/>
      <c s="14" r="P51"/>
      <c s="14" r="Q51"/>
      <c s="14" r="R51"/>
      <c s="14" r="S51"/>
      <c s="14" r="T51"/>
      <c s="14" r="U51"/>
    </row>
    <row r="52">
      <c s="14" r="A52"/>
      <c s="14" r="B52"/>
      <c s="14" r="C52"/>
      <c s="14" r="D52"/>
      <c s="14" r="E52"/>
      <c s="14" r="F52"/>
      <c s="14" r="G52"/>
      <c s="14" r="H52"/>
      <c s="14" r="I52"/>
      <c s="14" r="J52"/>
      <c s="14" r="K52"/>
      <c s="14" r="L52"/>
      <c s="14" r="M52"/>
      <c s="14" r="N52"/>
      <c s="14" r="O52"/>
      <c s="14" r="P52"/>
      <c s="14" r="Q52"/>
      <c s="14" r="R52"/>
      <c s="14" r="S52"/>
      <c s="14" r="T52"/>
      <c s="14" r="U52"/>
    </row>
    <row r="53">
      <c s="14" r="A53"/>
      <c s="14" r="B53"/>
      <c s="14" r="C53"/>
      <c s="14" r="D53"/>
      <c s="14" r="E53"/>
      <c s="14" r="F53"/>
      <c s="14" r="G53"/>
      <c s="14" r="H53"/>
      <c s="14" r="I53"/>
      <c s="14" r="J53"/>
      <c s="14" r="K53"/>
      <c s="14" r="L53"/>
      <c s="14" r="M53"/>
      <c s="14" r="N53"/>
      <c s="14" r="O53"/>
      <c s="14" r="P53"/>
      <c s="14" r="Q53"/>
      <c s="14" r="R53"/>
      <c s="14" r="S53"/>
      <c s="14" r="T53"/>
      <c s="14" r="U53"/>
    </row>
    <row r="54">
      <c s="14" r="A54"/>
      <c s="14" r="B54"/>
      <c s="14" r="C54"/>
      <c s="14" r="D54"/>
      <c s="14" r="E54"/>
      <c s="14" r="F54"/>
      <c s="14" r="G54"/>
      <c s="14" r="H54"/>
      <c s="14" r="I54"/>
      <c s="14" r="J54"/>
      <c s="14" r="K54"/>
      <c s="14" r="L54"/>
      <c s="14" r="M54"/>
      <c s="14" r="N54"/>
      <c s="14" r="O54"/>
      <c s="14" r="P54"/>
      <c s="14" r="Q54"/>
      <c s="14" r="R54"/>
      <c s="14" r="S54"/>
      <c s="14" r="T54"/>
      <c s="14" r="U54"/>
    </row>
    <row r="55">
      <c s="14" r="A55"/>
      <c s="14" r="B55"/>
      <c s="14" r="C55"/>
      <c s="14" r="D55"/>
      <c s="14" r="E55"/>
      <c s="14" r="F55"/>
      <c s="14" r="G55"/>
      <c s="14" r="H55"/>
      <c s="14" r="I55"/>
      <c s="14" r="J55"/>
      <c s="14" r="K55"/>
      <c s="14" r="L55"/>
      <c s="14" r="M55"/>
      <c s="14" r="N55"/>
      <c s="14" r="O55"/>
      <c s="14" r="P55"/>
      <c s="14" r="Q55"/>
      <c s="14" r="R55"/>
      <c s="14" r="S55"/>
      <c s="14" r="T55"/>
      <c s="14" r="U55"/>
    </row>
    <row r="56">
      <c s="14" r="A56"/>
      <c s="14" r="B56"/>
      <c s="14" r="C56"/>
      <c s="14" r="D56"/>
      <c s="14" r="E56"/>
      <c s="14" r="F56"/>
      <c s="14" r="G56"/>
      <c s="14" r="H56"/>
      <c s="14" r="I56"/>
      <c s="14" r="J56"/>
      <c s="14" r="K56"/>
      <c s="14" r="L56"/>
      <c s="14" r="M56"/>
      <c s="14" r="N56"/>
      <c s="14" r="O56"/>
      <c s="14" r="P56"/>
      <c s="14" r="Q56"/>
      <c s="14" r="R56"/>
      <c s="14" r="S56"/>
      <c s="14" r="T56"/>
      <c s="14" r="U56"/>
    </row>
    <row r="57">
      <c s="14" r="A57"/>
      <c s="14" r="B57"/>
      <c s="14" r="C57"/>
      <c s="14" r="D57"/>
      <c s="14" r="E57"/>
      <c s="14" r="F57"/>
      <c s="14" r="G57"/>
      <c s="14" r="H57"/>
      <c s="14" r="I57"/>
      <c s="14" r="J57"/>
      <c s="14" r="K57"/>
      <c s="14" r="L57"/>
      <c s="14" r="M57"/>
      <c s="14" r="N57"/>
      <c s="14" r="O57"/>
      <c s="14" r="P57"/>
      <c s="14" r="Q57"/>
      <c s="14" r="R57"/>
      <c s="14" r="S57"/>
      <c s="14" r="T57"/>
      <c s="14" r="U57"/>
    </row>
    <row r="58">
      <c s="14" r="A58"/>
      <c s="14" r="B58"/>
      <c s="14" r="C58"/>
      <c s="14" r="D58"/>
      <c s="14" r="E58"/>
      <c s="14" r="F58"/>
      <c s="14" r="G58"/>
      <c s="14" r="H58"/>
      <c s="14" r="I58"/>
      <c s="14" r="J58"/>
      <c s="14" r="K58"/>
      <c s="14" r="L58"/>
      <c s="14" r="M58"/>
      <c s="14" r="N58"/>
      <c s="14" r="O58"/>
      <c s="14" r="P58"/>
      <c s="14" r="Q58"/>
      <c s="14" r="R58"/>
      <c s="14" r="S58"/>
      <c s="14" r="T58"/>
      <c s="14" r="U58"/>
    </row>
    <row r="59">
      <c s="14" r="A59"/>
      <c s="14" r="B59"/>
      <c s="14" r="C59"/>
      <c s="14" r="D59"/>
      <c s="14" r="E59"/>
      <c s="14" r="F59"/>
      <c s="14" r="G59"/>
      <c s="14" r="H59"/>
      <c s="14" r="I59"/>
      <c s="14" r="J59"/>
      <c s="14" r="K59"/>
      <c s="14" r="L59"/>
      <c s="14" r="M59"/>
      <c s="14" r="N59"/>
      <c s="14" r="O59"/>
      <c s="14" r="P59"/>
      <c s="14" r="Q59"/>
      <c s="14" r="R59"/>
      <c s="14" r="S59"/>
      <c s="14" r="T59"/>
      <c s="14" r="U59"/>
    </row>
    <row r="60">
      <c s="14" r="A60"/>
      <c s="14" r="B60"/>
      <c s="14" r="C60"/>
      <c s="14" r="D60"/>
      <c s="14" r="E60"/>
      <c s="14" r="F60"/>
      <c s="14" r="G60"/>
      <c s="14" r="H60"/>
      <c s="14" r="I60"/>
      <c s="14" r="J60"/>
      <c s="14" r="K60"/>
      <c s="14" r="L60"/>
      <c s="14" r="M60"/>
      <c s="14" r="N60"/>
      <c s="14" r="O60"/>
      <c s="14" r="P60"/>
      <c s="14" r="Q60"/>
      <c s="14" r="R60"/>
      <c s="14" r="S60"/>
      <c s="14" r="T60"/>
      <c s="14" r="U60"/>
    </row>
    <row r="61">
      <c s="14" r="A61"/>
      <c s="14" r="B61"/>
      <c s="14" r="C61"/>
      <c s="14" r="D61"/>
      <c s="14" r="E61"/>
      <c s="14" r="F61"/>
      <c s="14" r="G61"/>
      <c s="14" r="H61"/>
      <c s="14" r="I61"/>
      <c s="14" r="J61"/>
      <c s="14" r="K61"/>
      <c s="14" r="L61"/>
      <c s="14" r="M61"/>
      <c s="14" r="N61"/>
      <c s="14" r="O61"/>
      <c s="14" r="P61"/>
      <c s="14" r="Q61"/>
      <c s="14" r="R61"/>
      <c s="14" r="S61"/>
      <c s="14" r="T61"/>
      <c s="14" r="U61"/>
    </row>
    <row r="62">
      <c s="14" r="A62"/>
      <c s="14" r="B62"/>
      <c s="14" r="C62"/>
      <c s="14" r="D62"/>
      <c s="14" r="E62"/>
      <c s="14" r="F62"/>
      <c s="14" r="G62"/>
      <c s="14" r="H62"/>
      <c s="14" r="I62"/>
      <c s="14" r="J62"/>
      <c s="14" r="K62"/>
      <c s="14" r="L62"/>
      <c s="14" r="M62"/>
      <c s="14" r="N62"/>
      <c s="14" r="O62"/>
      <c s="14" r="P62"/>
      <c s="14" r="Q62"/>
      <c s="14" r="R62"/>
      <c s="14" r="S62"/>
      <c s="14" r="T62"/>
      <c s="14" r="U62"/>
    </row>
    <row r="63">
      <c s="14" r="A63"/>
      <c s="14" r="B63"/>
      <c s="14" r="C63"/>
      <c s="14" r="D63"/>
      <c s="14" r="E63"/>
      <c s="14" r="F63"/>
      <c s="14" r="G63"/>
      <c s="14" r="H63"/>
      <c s="14" r="I63"/>
      <c s="14" r="J63"/>
      <c s="14" r="K63"/>
      <c s="14" r="L63"/>
      <c s="14" r="M63"/>
      <c s="14" r="N63"/>
      <c s="14" r="O63"/>
      <c s="14" r="P63"/>
      <c s="14" r="Q63"/>
      <c s="14" r="R63"/>
      <c s="14" r="S63"/>
      <c s="14" r="T63"/>
      <c s="14" r="U63"/>
    </row>
    <row r="64">
      <c s="14" r="A64"/>
      <c s="14" r="B64"/>
      <c s="14" r="C64"/>
      <c s="14" r="D64"/>
      <c s="14" r="E64"/>
      <c s="14" r="F64"/>
      <c s="14" r="G64"/>
      <c s="14" r="H64"/>
      <c s="14" r="I64"/>
      <c s="14" r="J64"/>
      <c s="14" r="K64"/>
      <c s="14" r="L64"/>
      <c s="14" r="M64"/>
      <c s="14" r="N64"/>
      <c s="14" r="O64"/>
      <c s="14" r="P64"/>
      <c s="14" r="Q64"/>
      <c s="14" r="R64"/>
      <c s="14" r="S64"/>
      <c s="14" r="T64"/>
      <c s="14" r="U64"/>
    </row>
    <row r="65">
      <c s="14" r="A65"/>
      <c s="14" r="B65"/>
      <c s="14" r="C65"/>
      <c s="14" r="D65"/>
      <c s="14" r="E65"/>
      <c s="14" r="F65"/>
      <c s="14" r="G65"/>
      <c s="14" r="H65"/>
      <c s="14" r="I65"/>
      <c s="14" r="J65"/>
      <c s="14" r="K65"/>
      <c s="14" r="L65"/>
      <c s="14" r="M65"/>
      <c s="14" r="N65"/>
      <c s="14" r="O65"/>
      <c s="14" r="P65"/>
      <c s="14" r="Q65"/>
      <c s="14" r="R65"/>
      <c s="14" r="S65"/>
      <c s="14" r="T65"/>
      <c s="14" r="U65"/>
    </row>
    <row r="66">
      <c s="14" r="A66"/>
      <c s="14" r="B66"/>
      <c s="14" r="C66"/>
      <c s="14" r="D66"/>
      <c s="14" r="E66"/>
      <c s="14" r="F66"/>
      <c s="14" r="G66"/>
      <c s="14" r="H66"/>
      <c s="14" r="I66"/>
      <c s="14" r="J66"/>
      <c s="14" r="K66"/>
      <c s="14" r="L66"/>
      <c s="14" r="M66"/>
      <c s="14" r="N66"/>
      <c s="14" r="O66"/>
      <c s="14" r="P66"/>
      <c s="14" r="Q66"/>
      <c s="14" r="R66"/>
      <c s="14" r="S66"/>
      <c s="14" r="T66"/>
      <c s="14" r="U66"/>
    </row>
    <row r="67">
      <c s="14" r="A67"/>
      <c s="14" r="B67"/>
      <c s="14" r="C67"/>
      <c s="14" r="D67"/>
      <c s="14" r="E67"/>
      <c s="14" r="F67"/>
      <c s="14" r="G67"/>
      <c s="14" r="H67"/>
      <c s="14" r="I67"/>
      <c s="14" r="J67"/>
      <c s="14" r="K67"/>
      <c s="14" r="L67"/>
      <c s="14" r="M67"/>
      <c s="14" r="N67"/>
      <c s="14" r="O67"/>
      <c s="14" r="P67"/>
      <c s="14" r="Q67"/>
      <c s="14" r="R67"/>
      <c s="14" r="S67"/>
      <c s="14" r="T67"/>
      <c s="14" r="U67"/>
    </row>
    <row r="68">
      <c s="14" r="A68"/>
      <c s="14" r="B68"/>
      <c s="14" r="C68"/>
      <c s="14" r="D68"/>
      <c s="14" r="E68"/>
      <c s="14" r="F68"/>
      <c s="14" r="G68"/>
      <c s="14" r="H68"/>
      <c s="14" r="I68"/>
      <c s="14" r="J68"/>
      <c s="14" r="K68"/>
      <c s="14" r="L68"/>
      <c s="14" r="M68"/>
      <c s="14" r="N68"/>
      <c s="14" r="O68"/>
      <c s="14" r="P68"/>
      <c s="14" r="Q68"/>
      <c s="14" r="R68"/>
      <c s="14" r="S68"/>
      <c s="14" r="T68"/>
      <c s="14" r="U68"/>
    </row>
    <row r="69">
      <c s="14" r="A69"/>
      <c s="14" r="B69"/>
      <c s="14" r="C69"/>
      <c s="14" r="D69"/>
      <c s="14" r="E69"/>
      <c s="14" r="F69"/>
      <c s="14" r="G69"/>
      <c s="14" r="H69"/>
      <c s="14" r="I69"/>
      <c s="14" r="J69"/>
      <c s="14" r="K69"/>
      <c s="14" r="L69"/>
      <c s="14" r="M69"/>
      <c s="14" r="N69"/>
      <c s="14" r="O69"/>
      <c s="14" r="P69"/>
      <c s="14" r="Q69"/>
      <c s="14" r="R69"/>
      <c s="14" r="S69"/>
      <c s="14" r="T69"/>
      <c s="14" r="U69"/>
    </row>
    <row r="70">
      <c s="14" r="A70"/>
      <c s="14" r="B70"/>
      <c s="14" r="C70"/>
      <c s="14" r="D70"/>
      <c s="14" r="E70"/>
      <c s="14" r="F70"/>
      <c s="14" r="G70"/>
      <c s="14" r="H70"/>
      <c s="14" r="I70"/>
      <c s="14" r="J70"/>
      <c s="14" r="K70"/>
      <c s="14" r="L70"/>
      <c s="14" r="M70"/>
      <c s="14" r="N70"/>
      <c s="14" r="O70"/>
      <c s="14" r="P70"/>
      <c s="14" r="Q70"/>
      <c s="14" r="R70"/>
      <c s="14" r="S70"/>
      <c s="14" r="T70"/>
      <c s="14" r="U70"/>
    </row>
    <row r="71">
      <c s="14" r="A71"/>
      <c s="14" r="B71"/>
      <c s="14" r="C71"/>
      <c s="14" r="D71"/>
      <c s="14" r="E71"/>
      <c s="14" r="F71"/>
      <c s="14" r="G71"/>
      <c s="14" r="H71"/>
      <c s="14" r="I71"/>
      <c s="14" r="J71"/>
      <c s="14" r="K71"/>
      <c s="14" r="L71"/>
      <c s="14" r="M71"/>
      <c s="14" r="N71"/>
      <c s="14" r="O71"/>
      <c s="14" r="P71"/>
      <c s="14" r="Q71"/>
      <c s="14" r="R71"/>
      <c s="14" r="S71"/>
      <c s="14" r="T71"/>
      <c s="14" r="U71"/>
    </row>
    <row r="72">
      <c s="14" r="A72"/>
      <c s="14" r="B72"/>
      <c s="14" r="C72"/>
      <c s="14" r="D72"/>
      <c s="14" r="E72"/>
      <c s="14" r="F72"/>
      <c s="14" r="G72"/>
      <c s="14" r="H72"/>
      <c s="14" r="I72"/>
      <c s="14" r="J72"/>
      <c s="14" r="K72"/>
      <c s="14" r="L72"/>
      <c s="14" r="M72"/>
      <c s="14" r="N72"/>
      <c s="14" r="O72"/>
      <c s="14" r="P72"/>
      <c s="14" r="Q72"/>
      <c s="14" r="R72"/>
      <c s="14" r="S72"/>
      <c s="14" r="T72"/>
      <c s="14" r="U72"/>
    </row>
    <row r="73">
      <c s="14" r="A73"/>
      <c s="14" r="B73"/>
      <c s="14" r="C73"/>
      <c s="14" r="D73"/>
      <c s="14" r="E73"/>
      <c s="14" r="F73"/>
      <c s="14" r="G73"/>
      <c s="14" r="H73"/>
      <c s="14" r="I73"/>
      <c s="14" r="J73"/>
      <c s="14" r="K73"/>
      <c s="14" r="L73"/>
      <c s="14" r="M73"/>
      <c s="14" r="N73"/>
      <c s="14" r="O73"/>
      <c s="14" r="P73"/>
      <c s="14" r="Q73"/>
      <c s="14" r="R73"/>
      <c s="14" r="S73"/>
      <c s="14" r="T73"/>
      <c s="14" r="U73"/>
    </row>
    <row r="74">
      <c s="14" r="A74"/>
      <c s="14" r="B74"/>
      <c s="14" r="C74"/>
      <c s="14" r="D74"/>
      <c s="14" r="E74"/>
      <c s="14" r="F74"/>
      <c s="14" r="G74"/>
      <c s="14" r="H74"/>
      <c s="14" r="I74"/>
      <c s="14" r="J74"/>
      <c s="14" r="K74"/>
      <c s="14" r="L74"/>
      <c s="14" r="M74"/>
      <c s="14" r="N74"/>
      <c s="14" r="O74"/>
      <c s="14" r="P74"/>
      <c s="14" r="Q74"/>
      <c s="14" r="R74"/>
      <c s="14" r="S74"/>
      <c s="14" r="T74"/>
      <c s="14" r="U74"/>
    </row>
    <row r="75">
      <c s="14" r="A75"/>
      <c s="14" r="B75"/>
      <c s="14" r="C75"/>
      <c s="14" r="D75"/>
      <c s="14" r="E75"/>
      <c s="14" r="F75"/>
      <c s="14" r="G75"/>
      <c s="14" r="H75"/>
      <c s="14" r="I75"/>
      <c s="14" r="J75"/>
      <c s="14" r="K75"/>
      <c s="14" r="L75"/>
      <c s="14" r="M75"/>
      <c s="14" r="N75"/>
      <c s="14" r="O75"/>
      <c s="14" r="P75"/>
      <c s="14" r="Q75"/>
      <c s="14" r="R75"/>
      <c s="14" r="S75"/>
      <c s="14" r="T75"/>
      <c s="14" r="U75"/>
    </row>
    <row r="76">
      <c s="14" r="A76"/>
      <c s="14" r="B76"/>
      <c s="14" r="C76"/>
      <c s="14" r="D76"/>
      <c s="14" r="E76"/>
      <c s="14" r="F76"/>
      <c s="14" r="G76"/>
      <c s="14" r="H76"/>
      <c s="14" r="I76"/>
      <c s="14" r="J76"/>
      <c s="14" r="K76"/>
      <c s="14" r="L76"/>
      <c s="14" r="M76"/>
      <c s="14" r="N76"/>
      <c s="14" r="O76"/>
      <c s="14" r="P76"/>
      <c s="14" r="Q76"/>
      <c s="14" r="R76"/>
      <c s="14" r="S76"/>
      <c s="14" r="T76"/>
      <c s="14" r="U76"/>
    </row>
    <row r="77">
      <c s="14" r="A77"/>
      <c s="14" r="B77"/>
      <c s="14" r="C77"/>
      <c s="14" r="D77"/>
      <c s="14" r="E77"/>
      <c s="14" r="F77"/>
      <c s="14" r="G77"/>
      <c s="14" r="H77"/>
      <c s="14" r="I77"/>
      <c s="14" r="J77"/>
      <c s="14" r="K77"/>
      <c s="14" r="L77"/>
      <c s="14" r="M77"/>
      <c s="14" r="N77"/>
      <c s="14" r="O77"/>
      <c s="14" r="P77"/>
      <c s="14" r="Q77"/>
      <c s="14" r="R77"/>
      <c s="14" r="S77"/>
      <c s="14" r="T77"/>
      <c s="14" r="U77"/>
    </row>
    <row r="78">
      <c s="14" r="A78"/>
      <c s="14" r="B78"/>
      <c s="14" r="C78"/>
      <c s="14" r="D78"/>
      <c s="14" r="E78"/>
      <c s="14" r="F78"/>
      <c s="14" r="G78"/>
      <c s="14" r="H78"/>
      <c s="14" r="I78"/>
      <c s="14" r="J78"/>
      <c s="14" r="K78"/>
      <c s="14" r="L78"/>
      <c s="14" r="M78"/>
      <c s="14" r="N78"/>
      <c s="14" r="O78"/>
      <c s="14" r="P78"/>
      <c s="14" r="Q78"/>
      <c s="14" r="R78"/>
      <c s="14" r="S78"/>
      <c s="14" r="T78"/>
      <c s="14" r="U78"/>
    </row>
    <row r="79">
      <c s="14" r="A79"/>
      <c s="14" r="B79"/>
      <c s="14" r="C79"/>
      <c s="14" r="D79"/>
      <c s="14" r="E79"/>
      <c s="14" r="F79"/>
      <c s="14" r="G79"/>
      <c s="14" r="H79"/>
      <c s="14" r="I79"/>
      <c s="14" r="J79"/>
      <c s="14" r="K79"/>
      <c s="14" r="L79"/>
      <c s="14" r="M79"/>
      <c s="14" r="N79"/>
      <c s="14" r="O79"/>
      <c s="14" r="P79"/>
      <c s="14" r="Q79"/>
      <c s="14" r="R79"/>
      <c s="14" r="S79"/>
      <c s="14" r="T79"/>
      <c s="14" r="U79"/>
    </row>
    <row r="80">
      <c s="14" r="A80"/>
      <c s="14" r="B80"/>
      <c s="14" r="C80"/>
      <c s="14" r="D80"/>
      <c s="14" r="E80"/>
      <c s="14" r="F80"/>
      <c s="14" r="G80"/>
      <c s="14" r="H80"/>
      <c s="14" r="I80"/>
      <c s="14" r="J80"/>
      <c s="14" r="K80"/>
      <c s="14" r="L80"/>
      <c s="14" r="M80"/>
      <c s="14" r="N80"/>
      <c s="14" r="O80"/>
      <c s="14" r="P80"/>
      <c s="14" r="Q80"/>
      <c s="14" r="R80"/>
      <c s="14" r="S80"/>
      <c s="14" r="T80"/>
      <c s="14" r="U80"/>
    </row>
    <row r="81">
      <c s="14" r="A81"/>
      <c s="14" r="B81"/>
      <c s="14" r="C81"/>
      <c s="14" r="D81"/>
      <c s="14" r="E81"/>
      <c s="14" r="F81"/>
      <c s="14" r="G81"/>
      <c s="14" r="H81"/>
      <c s="14" r="I81"/>
      <c s="14" r="J81"/>
      <c s="14" r="K81"/>
      <c s="14" r="L81"/>
      <c s="14" r="M81"/>
      <c s="14" r="N81"/>
      <c s="14" r="O81"/>
      <c s="14" r="P81"/>
      <c s="14" r="Q81"/>
      <c s="14" r="R81"/>
      <c s="14" r="S81"/>
      <c s="14" r="T81"/>
      <c s="14" r="U81"/>
    </row>
    <row r="82">
      <c s="14" r="A82"/>
      <c s="14" r="B82"/>
      <c s="14" r="C82"/>
      <c s="14" r="D82"/>
      <c s="14" r="E82"/>
      <c s="14" r="F82"/>
      <c s="14" r="G82"/>
      <c s="14" r="H82"/>
      <c s="14" r="I82"/>
      <c s="14" r="J82"/>
      <c s="14" r="K82"/>
      <c s="14" r="L82"/>
      <c s="14" r="M82"/>
      <c s="14" r="N82"/>
      <c s="14" r="O82"/>
      <c s="14" r="P82"/>
      <c s="14" r="Q82"/>
      <c s="14" r="R82"/>
      <c s="14" r="S82"/>
      <c s="14" r="T82"/>
      <c s="14" r="U82"/>
    </row>
    <row r="83">
      <c s="14" r="A83"/>
      <c s="14" r="B83"/>
      <c s="14" r="C83"/>
      <c s="14" r="D83"/>
      <c s="14" r="E83"/>
      <c s="14" r="F83"/>
      <c s="14" r="G83"/>
      <c s="14" r="H83"/>
      <c s="14" r="I83"/>
      <c s="14" r="J83"/>
      <c s="14" r="K83"/>
      <c s="14" r="L83"/>
      <c s="14" r="M83"/>
      <c s="14" r="N83"/>
      <c s="14" r="O83"/>
      <c s="14" r="P83"/>
      <c s="14" r="Q83"/>
      <c s="14" r="R83"/>
      <c s="14" r="S83"/>
      <c s="14" r="T83"/>
      <c s="14" r="U83"/>
    </row>
    <row r="84">
      <c s="14" r="A84"/>
      <c s="14" r="B84"/>
      <c s="14" r="C84"/>
      <c s="14" r="D84"/>
      <c s="14" r="E84"/>
      <c s="14" r="F84"/>
      <c s="14" r="G84"/>
      <c s="14" r="H84"/>
      <c s="14" r="I84"/>
      <c s="14" r="J84"/>
      <c s="14" r="K84"/>
      <c s="14" r="L84"/>
      <c s="14" r="M84"/>
      <c s="14" r="N84"/>
      <c s="14" r="O84"/>
      <c s="14" r="P84"/>
      <c s="14" r="Q84"/>
      <c s="14" r="R84"/>
      <c s="14" r="S84"/>
      <c s="14" r="T84"/>
      <c s="14" r="U84"/>
    </row>
    <row r="85">
      <c s="14" r="A85"/>
      <c s="14" r="B85"/>
      <c s="14" r="C85"/>
      <c s="14" r="D85"/>
      <c s="14" r="E85"/>
      <c s="14" r="F85"/>
      <c s="14" r="G85"/>
      <c s="14" r="H85"/>
      <c s="14" r="I85"/>
      <c s="14" r="J85"/>
      <c s="14" r="K85"/>
      <c s="14" r="L85"/>
      <c s="14" r="M85"/>
      <c s="14" r="N85"/>
      <c s="14" r="O85"/>
      <c s="14" r="P85"/>
      <c s="14" r="Q85"/>
      <c s="14" r="R85"/>
      <c s="14" r="S85"/>
      <c s="14" r="T85"/>
      <c s="14" r="U85"/>
    </row>
    <row r="86">
      <c s="14" r="A86"/>
      <c s="14" r="B86"/>
      <c s="14" r="C86"/>
      <c s="14" r="D86"/>
      <c s="14" r="E86"/>
      <c s="14" r="F86"/>
      <c s="14" r="G86"/>
      <c s="14" r="H86"/>
      <c s="14" r="I86"/>
      <c s="14" r="J86"/>
      <c s="14" r="K86"/>
      <c s="14" r="L86"/>
      <c s="14" r="M86"/>
      <c s="14" r="N86"/>
      <c s="14" r="O86"/>
      <c s="14" r="P86"/>
      <c s="14" r="Q86"/>
      <c s="14" r="R86"/>
      <c s="14" r="S86"/>
      <c s="14" r="T86"/>
      <c s="14" r="U86"/>
    </row>
    <row r="87">
      <c s="14" r="A87"/>
      <c s="14" r="B87"/>
      <c s="14" r="C87"/>
      <c s="14" r="D87"/>
      <c s="14" r="E87"/>
      <c s="14" r="F87"/>
      <c s="14" r="G87"/>
      <c s="14" r="H87"/>
      <c s="14" r="I87"/>
      <c s="14" r="J87"/>
      <c s="14" r="K87"/>
      <c s="14" r="L87"/>
      <c s="14" r="M87"/>
      <c s="14" r="N87"/>
      <c s="14" r="O87"/>
      <c s="14" r="P87"/>
      <c s="14" r="Q87"/>
      <c s="14" r="R87"/>
      <c s="14" r="S87"/>
      <c s="14" r="T87"/>
      <c s="14" r="U87"/>
    </row>
    <row r="88">
      <c s="14" r="A88"/>
      <c s="14" r="B88"/>
      <c s="14" r="C88"/>
      <c s="14" r="D88"/>
      <c s="14" r="E88"/>
      <c s="14" r="F88"/>
      <c s="14" r="G88"/>
      <c s="14" r="H88"/>
      <c s="14" r="I88"/>
      <c s="14" r="J88"/>
      <c s="14" r="K88"/>
      <c s="14" r="L88"/>
      <c s="14" r="M88"/>
      <c s="14" r="N88"/>
      <c s="14" r="O88"/>
      <c s="14" r="P88"/>
      <c s="14" r="Q88"/>
      <c s="14" r="R88"/>
      <c s="14" r="S88"/>
      <c s="14" r="T88"/>
      <c s="14" r="U88"/>
    </row>
    <row r="89">
      <c s="14" r="A89"/>
      <c s="14" r="B89"/>
      <c s="14" r="C89"/>
      <c s="14" r="D89"/>
      <c s="14" r="E89"/>
      <c s="14" r="F89"/>
      <c s="14" r="G89"/>
      <c s="14" r="H89"/>
      <c s="14" r="I89"/>
      <c s="14" r="J89"/>
      <c s="14" r="K89"/>
      <c s="14" r="L89"/>
      <c s="14" r="M89"/>
      <c s="14" r="N89"/>
      <c s="14" r="O89"/>
      <c s="14" r="P89"/>
      <c s="14" r="Q89"/>
      <c s="14" r="R89"/>
      <c s="14" r="S89"/>
      <c s="14" r="T89"/>
      <c s="14" r="U89"/>
    </row>
    <row r="90">
      <c s="14" r="A90"/>
      <c s="14" r="B90"/>
      <c s="14" r="C90"/>
      <c s="14" r="D90"/>
      <c s="14" r="E90"/>
      <c s="14" r="F90"/>
      <c s="14" r="G90"/>
      <c s="14" r="H90"/>
      <c s="14" r="I90"/>
      <c s="14" r="J90"/>
      <c s="14" r="K90"/>
      <c s="14" r="L90"/>
      <c s="14" r="M90"/>
      <c s="14" r="N90"/>
      <c s="14" r="O90"/>
      <c s="14" r="P90"/>
      <c s="14" r="Q90"/>
      <c s="14" r="R90"/>
      <c s="14" r="S90"/>
      <c s="14" r="T90"/>
      <c s="14" r="U90"/>
    </row>
    <row r="91">
      <c s="14" r="A91"/>
      <c s="14" r="B91"/>
      <c s="14" r="C91"/>
      <c s="14" r="D91"/>
      <c s="14" r="E91"/>
      <c s="14" r="F91"/>
      <c s="14" r="G91"/>
      <c s="14" r="H91"/>
      <c s="14" r="I91"/>
      <c s="14" r="J91"/>
      <c s="14" r="K91"/>
      <c s="14" r="L91"/>
      <c s="14" r="M91"/>
      <c s="14" r="N91"/>
      <c s="14" r="O91"/>
      <c s="14" r="P91"/>
      <c s="14" r="Q91"/>
      <c s="14" r="R91"/>
      <c s="14" r="S91"/>
      <c s="14" r="T91"/>
      <c s="14" r="U91"/>
    </row>
    <row r="92">
      <c s="14" r="A92"/>
      <c s="14" r="B92"/>
      <c s="14" r="C92"/>
      <c s="14" r="D92"/>
      <c s="14" r="E92"/>
      <c s="14" r="F92"/>
      <c s="14" r="G92"/>
      <c s="14" r="H92"/>
      <c s="14" r="I92"/>
      <c s="14" r="J92"/>
      <c s="14" r="K92"/>
      <c s="14" r="L92"/>
      <c s="14" r="M92"/>
      <c s="14" r="N92"/>
      <c s="14" r="O92"/>
      <c s="14" r="P92"/>
      <c s="14" r="Q92"/>
      <c s="14" r="R92"/>
      <c s="14" r="S92"/>
      <c s="14" r="T92"/>
      <c s="14" r="U92"/>
    </row>
    <row r="93">
      <c s="14" r="A93"/>
      <c s="14" r="B93"/>
      <c s="14" r="C93"/>
      <c s="14" r="D93"/>
      <c s="14" r="E93"/>
      <c s="14" r="F93"/>
      <c s="14" r="G93"/>
      <c s="14" r="H93"/>
      <c s="14" r="I93"/>
      <c s="14" r="J93"/>
      <c s="14" r="K93"/>
      <c s="14" r="L93"/>
      <c s="14" r="M93"/>
      <c s="14" r="N93"/>
      <c s="14" r="O93"/>
      <c s="14" r="P93"/>
      <c s="14" r="Q93"/>
      <c s="14" r="R93"/>
      <c s="14" r="S93"/>
      <c s="14" r="T93"/>
      <c s="14" r="U93"/>
    </row>
    <row r="94">
      <c s="14" r="A94"/>
      <c s="14" r="B94"/>
      <c s="14" r="C94"/>
      <c s="14" r="D94"/>
      <c s="14" r="E94"/>
      <c s="14" r="F94"/>
      <c s="14" r="G94"/>
      <c s="14" r="H94"/>
      <c s="14" r="I94"/>
      <c s="14" r="J94"/>
      <c s="14" r="K94"/>
      <c s="14" r="L94"/>
      <c s="14" r="M94"/>
      <c s="14" r="N94"/>
      <c s="14" r="O94"/>
      <c s="14" r="P94"/>
      <c s="14" r="Q94"/>
      <c s="14" r="R94"/>
      <c s="14" r="S94"/>
      <c s="14" r="T94"/>
      <c s="14" r="U94"/>
    </row>
    <row r="95">
      <c s="14" r="A95"/>
      <c s="14" r="B95"/>
      <c s="14" r="C95"/>
      <c s="14" r="D95"/>
      <c s="14" r="E95"/>
      <c s="14" r="F95"/>
      <c s="14" r="G95"/>
      <c s="14" r="H95"/>
      <c s="14" r="I95"/>
      <c s="14" r="J95"/>
      <c s="14" r="K95"/>
      <c s="14" r="L95"/>
      <c s="14" r="M95"/>
      <c s="14" r="N95"/>
      <c s="14" r="O95"/>
      <c s="14" r="P95"/>
      <c s="14" r="Q95"/>
      <c s="14" r="R95"/>
      <c s="14" r="S95"/>
      <c s="14" r="T95"/>
      <c s="14" r="U95"/>
    </row>
    <row r="96">
      <c s="14" r="A96"/>
      <c s="14" r="B96"/>
      <c s="14" r="C96"/>
      <c s="14" r="D96"/>
      <c s="14" r="E96"/>
      <c s="14" r="F96"/>
      <c s="14" r="G96"/>
      <c s="14" r="H96"/>
      <c s="14" r="I96"/>
      <c s="14" r="J96"/>
      <c s="14" r="K96"/>
      <c s="14" r="L96"/>
      <c s="14" r="M96"/>
      <c s="14" r="N96"/>
      <c s="14" r="O96"/>
      <c s="14" r="P96"/>
      <c s="14" r="Q96"/>
      <c s="14" r="R96"/>
      <c s="14" r="S96"/>
      <c s="14" r="T96"/>
      <c s="14" r="U96"/>
    </row>
    <row r="97">
      <c s="14" r="A97"/>
      <c s="14" r="B97"/>
      <c s="14" r="C97"/>
      <c s="14" r="D97"/>
      <c s="14" r="E97"/>
      <c s="14" r="F97"/>
      <c s="14" r="G97"/>
      <c s="14" r="H97"/>
      <c s="14" r="I97"/>
      <c s="14" r="J97"/>
      <c s="14" r="K97"/>
      <c s="14" r="L97"/>
      <c s="14" r="M97"/>
      <c s="14" r="N97"/>
      <c s="14" r="O97"/>
      <c s="14" r="P97"/>
      <c s="14" r="Q97"/>
      <c s="14" r="R97"/>
      <c s="14" r="S97"/>
      <c s="14" r="T97"/>
      <c s="14" r="U97"/>
    </row>
    <row r="98">
      <c s="14" r="A98"/>
      <c s="14" r="B98"/>
      <c s="14" r="C98"/>
      <c s="14" r="D98"/>
      <c s="14" r="E98"/>
      <c s="14" r="F98"/>
      <c s="14" r="G98"/>
      <c s="14" r="H98"/>
      <c s="14" r="I98"/>
      <c s="14" r="J98"/>
      <c s="14" r="K98"/>
      <c s="14" r="L98"/>
      <c s="14" r="M98"/>
      <c s="14" r="N98"/>
      <c s="14" r="O98"/>
      <c s="14" r="P98"/>
      <c s="14" r="Q98"/>
      <c s="14" r="R98"/>
      <c s="14" r="S98"/>
      <c s="14" r="T98"/>
      <c s="14" r="U98"/>
    </row>
    <row r="99">
      <c s="14" r="A99"/>
      <c s="14" r="B99"/>
      <c s="14" r="C99"/>
      <c s="14" r="D99"/>
      <c s="14" r="E99"/>
      <c s="14" r="F99"/>
      <c s="14" r="G99"/>
      <c s="14" r="H99"/>
      <c s="14" r="I99"/>
      <c s="14" r="J99"/>
      <c s="14" r="K99"/>
      <c s="14" r="L99"/>
      <c s="14" r="M99"/>
      <c s="14" r="N99"/>
      <c s="14" r="O99"/>
      <c s="14" r="P99"/>
      <c s="14" r="Q99"/>
      <c s="14" r="R99"/>
      <c s="14" r="S99"/>
      <c s="14" r="T99"/>
      <c s="14" r="U99"/>
    </row>
    <row r="100">
      <c s="14" r="A100"/>
      <c s="14" r="B100"/>
      <c s="14" r="C100"/>
      <c s="14" r="D100"/>
      <c s="14" r="E100"/>
      <c s="14" r="F100"/>
      <c s="14" r="G100"/>
      <c s="14" r="H100"/>
      <c s="14" r="I100"/>
      <c s="14" r="J100"/>
      <c s="14" r="K100"/>
      <c s="14" r="L100"/>
      <c s="14" r="M100"/>
      <c s="14" r="N100"/>
      <c s="14" r="O100"/>
      <c s="14" r="P100"/>
      <c s="14" r="Q100"/>
      <c s="14" r="R100"/>
      <c s="14" r="S100"/>
      <c s="14" r="T100"/>
      <c s="14" r="U100"/>
    </row>
    <row r="101">
      <c s="14" r="A101"/>
      <c s="14" r="B101"/>
      <c s="14" r="C101"/>
      <c s="14" r="D101"/>
      <c s="14" r="E101"/>
      <c s="14" r="F101"/>
      <c s="14" r="G101"/>
      <c s="14" r="H101"/>
      <c s="14" r="I101"/>
      <c s="14" r="J101"/>
      <c s="14" r="K101"/>
      <c s="14" r="L101"/>
      <c s="14" r="M101"/>
      <c s="14" r="N101"/>
      <c s="14" r="O101"/>
      <c s="14" r="P101"/>
      <c s="14" r="Q101"/>
      <c s="14" r="R101"/>
      <c s="14" r="S101"/>
      <c s="14" r="T101"/>
      <c s="14" r="U101"/>
    </row>
    <row r="102">
      <c s="14" r="A102"/>
      <c s="14" r="B102"/>
      <c s="14" r="C102"/>
      <c s="14" r="D102"/>
      <c s="14" r="E102"/>
      <c s="14" r="F102"/>
      <c s="14" r="G102"/>
      <c s="14" r="H102"/>
      <c s="14" r="I102"/>
      <c s="14" r="J102"/>
      <c s="14" r="K102"/>
      <c s="14" r="L102"/>
      <c s="14" r="M102"/>
      <c s="14" r="N102"/>
      <c s="14" r="O102"/>
      <c s="14" r="P102"/>
      <c s="14" r="Q102"/>
      <c s="14" r="R102"/>
      <c s="14" r="S102"/>
      <c s="14" r="T102"/>
      <c s="14" r="U102"/>
    </row>
  </sheetData>
  <mergeCells count="1">
    <mergeCell ref="B2:G2"/>
  </mergeCells>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9.0"/>
    <col min="2" customWidth="1" max="2" width="19.86"/>
    <col min="3" customWidth="1" max="3" width="11.14"/>
    <col min="4" customWidth="1" max="4" width="17.43"/>
    <col min="6" customWidth="1" max="6" width="17.86"/>
    <col min="7" customWidth="1" max="7" width="20.57"/>
    <col min="8" customWidth="1" max="8" width="19.86"/>
    <col min="10" customWidth="1" max="10" width="25.14"/>
    <col min="11" customWidth="1" max="11" width="23.43"/>
    <col min="12" customWidth="1" max="12" width="16.29"/>
    <col min="13" customWidth="1" max="14" width="15.43"/>
    <col min="15" customWidth="1" max="21" width="11.71"/>
  </cols>
  <sheetData>
    <row r="1">
      <c t="s" s="26" r="A1">
        <v>0</v>
      </c>
      <c t="s" s="26" r="B1">
        <v>1</v>
      </c>
      <c t="s" s="26" r="C1">
        <v>121</v>
      </c>
      <c t="s" s="26" r="D1">
        <v>120</v>
      </c>
      <c t="s" s="26" r="E1">
        <v>518</v>
      </c>
      <c t="s" s="26" r="F1">
        <v>271</v>
      </c>
      <c t="s" s="26" r="G1">
        <v>1105</v>
      </c>
      <c t="s" s="26" r="H1">
        <v>1106</v>
      </c>
      <c t="s" s="26" r="I1">
        <v>524</v>
      </c>
      <c t="s" s="26" r="J1">
        <v>1107</v>
      </c>
      <c t="s" s="26" r="K1">
        <v>1108</v>
      </c>
      <c t="s" s="26" r="L1">
        <v>1109</v>
      </c>
      <c t="s" s="28" r="M1">
        <v>1110</v>
      </c>
      <c t="s" s="28" r="N1">
        <v>1111</v>
      </c>
      <c t="s" s="28" r="O1">
        <v>1112</v>
      </c>
      <c t="s" s="28" r="P1">
        <v>1113</v>
      </c>
      <c t="s" s="28" r="Q1">
        <v>1114</v>
      </c>
      <c t="s" s="28" r="R1">
        <v>1115</v>
      </c>
      <c s="28" r="S1"/>
      <c s="28" r="T1"/>
      <c s="28" r="U1"/>
      <c s="14" r="V1"/>
    </row>
    <row r="2">
      <c t="s" s="19" r="A2">
        <v>10</v>
      </c>
      <c t="s" s="44" r="B2">
        <v>11</v>
      </c>
      <c s="44" r="C2"/>
      <c s="44" r="D2"/>
      <c s="44" r="E2"/>
      <c s="44" r="F2"/>
      <c s="44" r="G2"/>
    </row>
    <row r="3">
      <c t="s" s="14" r="A3">
        <v>12</v>
      </c>
      <c t="s" s="14" r="B3">
        <v>14</v>
      </c>
      <c s="14" r="C3"/>
      <c t="s" s="14" r="D3">
        <v>139</v>
      </c>
      <c t="s" s="14" r="E3">
        <v>546</v>
      </c>
      <c t="s" s="14" r="F3">
        <v>278</v>
      </c>
      <c t="s" s="14" r="G3">
        <v>982</v>
      </c>
      <c t="s" s="14" r="H3">
        <v>866</v>
      </c>
      <c t="s" s="14" r="I3">
        <v>550</v>
      </c>
      <c t="s" s="14" r="J3">
        <v>1116</v>
      </c>
      <c t="s" s="14" r="K3">
        <v>1117</v>
      </c>
      <c s="14" r="L3">
        <v>10003</v>
      </c>
      <c t="s" s="14" r="M3">
        <v>1118</v>
      </c>
      <c t="s" s="14" r="N3">
        <v>1118</v>
      </c>
      <c t="b" s="14" r="O3">
        <v>1</v>
      </c>
      <c t="b" s="14" r="P3">
        <v>1</v>
      </c>
      <c t="b" s="14" r="Q3">
        <v>1</v>
      </c>
      <c s="14" r="R3"/>
      <c s="14" r="S3"/>
      <c s="14" r="T3"/>
      <c s="14" r="U3"/>
      <c s="14" r="V3"/>
    </row>
    <row r="4">
      <c t="s" s="14" r="A4">
        <v>67</v>
      </c>
      <c t="s" s="14" r="B4">
        <v>879</v>
      </c>
      <c s="14" r="C4"/>
      <c t="s" s="14" r="D4">
        <v>139</v>
      </c>
      <c t="s" s="14" r="E4">
        <v>546</v>
      </c>
      <c t="s" s="14" r="F4">
        <v>278</v>
      </c>
      <c t="s" s="14" r="G4">
        <v>982</v>
      </c>
      <c t="s" s="14" r="H4">
        <v>866</v>
      </c>
      <c t="s" s="14" r="I4">
        <v>550</v>
      </c>
      <c t="s" s="14" r="J4">
        <v>1119</v>
      </c>
      <c t="s" s="14" r="K4">
        <v>1120</v>
      </c>
      <c s="14" r="L4">
        <v>10003</v>
      </c>
      <c t="s" s="14" r="M4">
        <v>1118</v>
      </c>
      <c t="s" s="14" r="N4">
        <v>1118</v>
      </c>
      <c t="b" s="14" r="O4">
        <v>1</v>
      </c>
      <c t="b" s="14" r="P4">
        <v>1</v>
      </c>
      <c t="b" s="14" r="Q4">
        <v>1</v>
      </c>
      <c s="14" r="R4"/>
      <c s="14" r="S4"/>
      <c s="14" r="T4"/>
      <c s="14" r="U4"/>
      <c s="14" r="V4"/>
    </row>
    <row r="5">
      <c t="s" s="14" r="A5">
        <v>84</v>
      </c>
      <c t="s" s="14" r="B5">
        <v>882</v>
      </c>
      <c s="14" r="C5"/>
      <c t="s" s="14" r="D5">
        <v>139</v>
      </c>
      <c t="s" s="14" r="E5">
        <v>546</v>
      </c>
      <c t="s" s="14" r="F5">
        <v>278</v>
      </c>
      <c t="s" s="14" r="G5">
        <v>982</v>
      </c>
      <c t="s" s="14" r="H5">
        <v>866</v>
      </c>
      <c t="s" s="14" r="I5">
        <v>550</v>
      </c>
      <c t="s" s="14" r="J5">
        <v>1121</v>
      </c>
      <c t="s" s="14" r="K5">
        <v>1122</v>
      </c>
      <c s="14" r="L5">
        <v>10003</v>
      </c>
      <c t="s" s="14" r="M5">
        <v>1118</v>
      </c>
      <c t="s" s="14" r="N5">
        <v>1118</v>
      </c>
      <c t="b" s="14" r="O5">
        <v>1</v>
      </c>
      <c t="b" s="14" r="P5">
        <v>1</v>
      </c>
      <c t="b" s="14" r="Q5">
        <v>1</v>
      </c>
      <c s="14" r="R5"/>
      <c s="14" r="S5"/>
      <c s="14" r="T5"/>
      <c s="14" r="U5"/>
      <c s="14" r="V5"/>
    </row>
    <row r="6">
      <c t="s" s="14" r="A6">
        <v>12</v>
      </c>
      <c t="s" s="14" r="B6">
        <v>27</v>
      </c>
      <c s="14" r="C6"/>
      <c t="s" s="14" r="D6">
        <v>139</v>
      </c>
      <c t="s" s="14" r="E6">
        <v>546</v>
      </c>
      <c t="s" s="14" r="F6">
        <v>278</v>
      </c>
      <c t="s" s="14" r="G6">
        <v>982</v>
      </c>
      <c t="s" s="14" r="H6">
        <v>919</v>
      </c>
      <c t="s" s="14" r="I6">
        <v>550</v>
      </c>
      <c t="s" s="14" r="J6">
        <v>1123</v>
      </c>
      <c t="s" s="14" r="K6">
        <v>1124</v>
      </c>
      <c s="14" r="L6">
        <v>10004</v>
      </c>
      <c t="s" s="14" r="M6">
        <v>1118</v>
      </c>
      <c t="s" s="14" r="N6">
        <v>1118</v>
      </c>
      <c t="b" s="14" r="O6">
        <v>1</v>
      </c>
      <c t="b" s="14" r="P6">
        <v>1</v>
      </c>
      <c t="b" s="14" r="Q6">
        <v>1</v>
      </c>
      <c s="14" r="R6"/>
      <c s="14" r="S6"/>
      <c s="14" r="T6"/>
      <c s="14" r="U6"/>
      <c s="14" r="V6"/>
    </row>
    <row r="7">
      <c t="s" s="14" r="A7">
        <v>12</v>
      </c>
      <c t="s" s="14" r="B7">
        <v>1125</v>
      </c>
      <c t="s" s="14" r="C7">
        <v>922</v>
      </c>
      <c t="s" s="14" r="D7">
        <v>139</v>
      </c>
      <c t="s" s="14" r="E7">
        <v>546</v>
      </c>
      <c t="s" s="14" r="F7">
        <v>278</v>
      </c>
      <c t="s" s="14" r="G7">
        <v>982</v>
      </c>
      <c t="s" s="14" r="H7">
        <v>925</v>
      </c>
      <c t="s" s="14" r="I7">
        <v>1126</v>
      </c>
      <c t="s" s="14" r="J7">
        <v>1127</v>
      </c>
      <c t="s" s="14" r="K7">
        <v>1117</v>
      </c>
      <c s="14" r="L7">
        <v>10003</v>
      </c>
      <c t="s" s="14" r="M7">
        <v>1118</v>
      </c>
      <c t="s" s="14" r="N7">
        <v>1118</v>
      </c>
      <c t="b" s="14" r="O7">
        <v>1</v>
      </c>
      <c t="b" s="14" r="P7">
        <v>1</v>
      </c>
      <c t="b" s="14" r="Q7">
        <v>1</v>
      </c>
      <c s="14" r="R7"/>
      <c s="14" r="S7"/>
      <c s="14" r="T7"/>
      <c s="14" r="U7"/>
      <c s="14" r="V7"/>
    </row>
    <row r="8">
      <c t="s" s="14" r="A8">
        <v>12</v>
      </c>
      <c t="s" s="14" r="B8">
        <v>1128</v>
      </c>
      <c t="s" s="14" r="C8">
        <v>922</v>
      </c>
      <c t="s" s="14" r="D8">
        <v>139</v>
      </c>
      <c t="s" s="14" r="E8">
        <v>546</v>
      </c>
      <c t="s" s="14" r="F8">
        <v>278</v>
      </c>
      <c t="s" s="14" r="G8">
        <v>982</v>
      </c>
      <c t="s" s="14" r="H8">
        <v>925</v>
      </c>
      <c t="s" s="14" r="I8">
        <v>1126</v>
      </c>
      <c t="s" s="14" r="J8">
        <v>1129</v>
      </c>
      <c t="s" s="14" r="K8">
        <v>1117</v>
      </c>
      <c s="14" r="L8">
        <v>10003</v>
      </c>
      <c t="s" s="14" r="M8">
        <v>1118</v>
      </c>
      <c t="s" s="14" r="N8">
        <v>1118</v>
      </c>
      <c t="b" s="14" r="O8">
        <v>1</v>
      </c>
      <c t="b" s="14" r="P8">
        <v>1</v>
      </c>
      <c t="b" s="14" r="Q8">
        <v>1</v>
      </c>
      <c s="14" r="R8"/>
      <c s="14" r="S8"/>
      <c s="14" r="T8"/>
      <c s="14" r="U8"/>
      <c s="14" r="V8"/>
    </row>
    <row r="9">
      <c t="s" s="14" r="A9">
        <v>12</v>
      </c>
      <c t="s" s="14" r="B9">
        <v>929</v>
      </c>
      <c t="s" s="14" r="C9">
        <v>922</v>
      </c>
      <c t="s" s="14" r="D9">
        <v>139</v>
      </c>
      <c t="s" s="14" r="E9">
        <v>546</v>
      </c>
      <c t="s" s="14" r="F9">
        <v>278</v>
      </c>
      <c t="s" s="14" r="G9">
        <v>982</v>
      </c>
      <c s="14" r="H9"/>
      <c t="s" s="14" r="I9">
        <v>1126</v>
      </c>
      <c t="s" s="14" r="J9">
        <v>1130</v>
      </c>
      <c t="s" s="14" r="K9">
        <v>1117</v>
      </c>
      <c s="14" r="L9">
        <v>10003</v>
      </c>
      <c t="s" s="14" r="M9">
        <v>1118</v>
      </c>
      <c t="s" s="14" r="N9">
        <v>1118</v>
      </c>
      <c t="b" s="14" r="O9">
        <v>1</v>
      </c>
      <c t="b" s="14" r="P9">
        <v>1</v>
      </c>
      <c t="b" s="14" r="Q9">
        <v>1</v>
      </c>
      <c s="14" r="R9"/>
      <c s="14" r="S9"/>
      <c s="14" r="T9"/>
      <c s="14" r="U9"/>
      <c s="14" r="V9"/>
    </row>
    <row r="10">
      <c t="s" s="14" r="A10">
        <v>12</v>
      </c>
      <c t="s" s="14" r="B10">
        <v>933</v>
      </c>
      <c t="s" s="14" r="C10">
        <v>922</v>
      </c>
      <c t="s" s="14" r="D10">
        <v>139</v>
      </c>
      <c t="s" s="14" r="E10">
        <v>546</v>
      </c>
      <c t="s" s="14" r="F10">
        <v>278</v>
      </c>
      <c t="s" s="14" r="G10">
        <v>982</v>
      </c>
      <c s="14" r="H10"/>
      <c t="s" s="14" r="I10">
        <v>1126</v>
      </c>
      <c t="s" s="14" r="J10">
        <v>1131</v>
      </c>
      <c t="s" s="14" r="K10">
        <v>1117</v>
      </c>
      <c s="14" r="L10">
        <v>10003</v>
      </c>
      <c t="s" s="14" r="M10">
        <v>1118</v>
      </c>
      <c t="s" s="14" r="N10">
        <v>1118</v>
      </c>
      <c t="b" s="14" r="O10">
        <v>1</v>
      </c>
      <c t="b" s="14" r="P10">
        <v>1</v>
      </c>
      <c t="b" s="14" r="Q10">
        <v>1</v>
      </c>
      <c s="14" r="R10"/>
      <c s="14" r="S10"/>
      <c s="14" r="T10"/>
      <c s="14" r="U10"/>
      <c s="14" r="V10"/>
    </row>
    <row r="11">
      <c t="s" s="14" r="A11">
        <v>12</v>
      </c>
      <c t="s" s="14" r="B11">
        <v>1132</v>
      </c>
      <c s="14" r="C11"/>
      <c s="14" r="D11"/>
      <c s="14" r="E11"/>
      <c s="14" r="F11"/>
      <c t="s" s="14" r="G11">
        <v>982</v>
      </c>
      <c s="14" r="H11"/>
      <c t="s" s="14" r="I11">
        <v>1126</v>
      </c>
      <c t="s" s="14" r="J11">
        <v>1133</v>
      </c>
      <c t="s" s="14" r="K11">
        <v>1134</v>
      </c>
      <c t="s" s="14" r="L11">
        <v>1135</v>
      </c>
      <c t="s" s="14" r="M11">
        <v>1135</v>
      </c>
      <c t="s" s="14" r="N11">
        <v>1135</v>
      </c>
      <c t="b" s="14" r="O11">
        <v>1</v>
      </c>
      <c t="b" s="14" r="P11">
        <v>1</v>
      </c>
      <c t="b" s="14" r="Q11">
        <v>1</v>
      </c>
      <c s="14" r="R11"/>
      <c s="14" r="S11"/>
      <c s="14" r="T11"/>
      <c s="14" r="U11"/>
      <c s="14" r="V11"/>
    </row>
    <row r="12">
      <c t="s" s="14" r="A12">
        <v>12</v>
      </c>
      <c t="s" s="14" r="B12">
        <v>34</v>
      </c>
      <c t="s" s="14" r="C12">
        <v>922</v>
      </c>
      <c t="s" s="14" r="D12">
        <v>139</v>
      </c>
      <c t="s" s="14" r="E12">
        <v>546</v>
      </c>
      <c t="s" s="14" r="F12">
        <v>278</v>
      </c>
      <c t="s" s="14" r="G12">
        <v>982</v>
      </c>
      <c t="s" s="14" r="H12">
        <v>1136</v>
      </c>
      <c t="s" s="14" r="I12">
        <v>1126</v>
      </c>
      <c t="s" s="14" r="J12">
        <v>1137</v>
      </c>
      <c t="s" s="14" r="K12">
        <v>1117</v>
      </c>
      <c s="14" r="L12">
        <v>10003</v>
      </c>
      <c t="s" s="14" r="M12">
        <v>1118</v>
      </c>
      <c t="s" s="14" r="N12">
        <v>1118</v>
      </c>
      <c t="b" s="14" r="O12">
        <v>1</v>
      </c>
      <c t="b" s="14" r="P12">
        <v>1</v>
      </c>
      <c t="b" s="14" r="Q12">
        <v>1</v>
      </c>
      <c t="s" s="14" r="R12">
        <v>1138</v>
      </c>
      <c s="14" r="S12"/>
      <c s="14" r="T12"/>
      <c s="14" r="U12"/>
      <c s="14" r="V12"/>
    </row>
    <row r="13">
      <c t="s" s="14" r="A13">
        <v>617</v>
      </c>
      <c t="s" s="14" r="B13">
        <v>863</v>
      </c>
      <c s="14" r="C13"/>
      <c t="s" s="14" r="D13">
        <v>139</v>
      </c>
      <c t="s" s="14" r="E13">
        <v>546</v>
      </c>
      <c t="s" s="14" r="F13">
        <v>278</v>
      </c>
      <c t="s" s="14" r="G13">
        <v>988</v>
      </c>
      <c s="14" r="H13"/>
      <c t="s" s="14" r="I13">
        <v>550</v>
      </c>
      <c t="s" s="14" r="J13">
        <v>1139</v>
      </c>
      <c t="s" s="14" r="K13">
        <v>1140</v>
      </c>
      <c s="14" r="L13">
        <v>10003</v>
      </c>
      <c t="s" s="14" r="M13">
        <v>1118</v>
      </c>
      <c t="s" s="14" r="N13">
        <v>1118</v>
      </c>
      <c t="b" s="14" r="O13">
        <v>1</v>
      </c>
      <c t="b" s="14" r="P13">
        <v>1</v>
      </c>
      <c t="b" s="14" r="Q13">
        <v>1</v>
      </c>
      <c s="14" r="R13"/>
      <c s="14" r="S13"/>
      <c s="14" r="T13"/>
      <c s="14" r="U13"/>
      <c s="14" r="V13"/>
    </row>
    <row r="14">
      <c t="s" s="14" r="A14">
        <v>350</v>
      </c>
      <c t="s" s="14" r="B14">
        <v>886</v>
      </c>
      <c s="14" r="C14"/>
      <c t="s" s="14" r="D14">
        <v>139</v>
      </c>
      <c t="s" s="14" r="E14">
        <v>546</v>
      </c>
      <c t="s" s="14" r="F14">
        <v>278</v>
      </c>
      <c t="s" s="14" r="G14">
        <v>994</v>
      </c>
      <c s="14" r="H14"/>
      <c t="s" s="14" r="I14">
        <v>550</v>
      </c>
      <c t="s" s="14" r="J14">
        <v>350</v>
      </c>
      <c t="s" s="14" r="K14">
        <v>1141</v>
      </c>
      <c s="14" r="L14">
        <v>10003</v>
      </c>
      <c t="s" s="14" r="M14">
        <v>1118</v>
      </c>
      <c t="s" s="14" r="N14">
        <v>1118</v>
      </c>
      <c t="b" s="14" r="O14">
        <v>1</v>
      </c>
      <c t="b" s="14" r="P14">
        <v>1</v>
      </c>
      <c t="b" s="14" r="Q14">
        <v>1</v>
      </c>
      <c s="14" r="R14"/>
      <c s="14" r="S14"/>
      <c s="14" r="T14"/>
      <c s="14" r="U14"/>
      <c s="14" r="V14"/>
    </row>
    <row r="15">
      <c t="s" s="14" r="A15">
        <v>816</v>
      </c>
      <c t="s" s="14" r="B15">
        <v>893</v>
      </c>
      <c s="14" r="C15"/>
      <c t="s" s="14" r="D15">
        <v>139</v>
      </c>
      <c t="s" s="14" r="E15">
        <v>546</v>
      </c>
      <c t="s" s="14" r="F15">
        <v>278</v>
      </c>
      <c t="s" s="14" r="G15">
        <v>1000</v>
      </c>
      <c s="14" r="H15"/>
      <c t="s" s="14" r="I15">
        <v>550</v>
      </c>
      <c t="s" s="14" r="J15">
        <v>816</v>
      </c>
      <c t="s" s="14" r="K15">
        <v>1142</v>
      </c>
      <c s="14" r="L15">
        <v>10003</v>
      </c>
      <c t="s" s="14" r="M15">
        <v>1118</v>
      </c>
      <c t="s" s="14" r="N15">
        <v>1118</v>
      </c>
      <c t="b" s="14" r="O15">
        <v>1</v>
      </c>
      <c t="b" s="14" r="P15">
        <v>1</v>
      </c>
      <c t="b" s="14" r="Q15">
        <v>1</v>
      </c>
      <c s="14" r="R15"/>
      <c s="14" r="S15"/>
      <c s="14" r="T15"/>
      <c s="14" r="U15"/>
      <c s="14" r="V15"/>
    </row>
    <row r="16">
      <c t="s" s="14" r="A16">
        <v>617</v>
      </c>
      <c t="s" s="14" r="B16">
        <v>869</v>
      </c>
      <c s="14" r="C16"/>
      <c t="s" s="14" r="D16">
        <v>139</v>
      </c>
      <c t="s" s="14" r="E16">
        <v>546</v>
      </c>
      <c t="s" s="14" r="F16">
        <v>278</v>
      </c>
      <c t="s" s="14" r="G16">
        <v>1020</v>
      </c>
      <c s="14" r="H16"/>
      <c t="s" s="14" r="I16">
        <v>550</v>
      </c>
      <c t="s" s="14" r="J16">
        <v>1091</v>
      </c>
      <c t="s" s="14" r="K16">
        <v>1022</v>
      </c>
      <c s="14" r="L16">
        <v>10003</v>
      </c>
      <c t="s" s="14" r="M16">
        <v>1118</v>
      </c>
      <c t="s" s="14" r="N16">
        <v>1118</v>
      </c>
      <c t="b" s="14" r="O16">
        <v>1</v>
      </c>
      <c t="b" s="14" r="P16">
        <v>1</v>
      </c>
      <c t="b" s="14" r="Q16">
        <v>1</v>
      </c>
      <c s="14" r="R16"/>
      <c s="14" r="S16"/>
      <c s="14" r="T16"/>
      <c s="14" r="U16"/>
      <c s="14" r="V16"/>
    </row>
    <row r="17">
      <c t="s" s="14" r="A17">
        <v>380</v>
      </c>
      <c t="s" s="14" r="B17">
        <v>891</v>
      </c>
      <c s="14" r="C17"/>
      <c t="s" s="14" r="D17">
        <v>139</v>
      </c>
      <c t="s" s="14" r="E17">
        <v>546</v>
      </c>
      <c t="s" s="14" r="F17">
        <v>278</v>
      </c>
      <c t="s" s="14" r="G17">
        <v>1007</v>
      </c>
      <c s="14" r="H17"/>
      <c t="s" s="14" r="I17">
        <v>550</v>
      </c>
      <c t="s" s="14" r="J17">
        <v>380</v>
      </c>
      <c t="s" s="14" r="K17">
        <v>1009</v>
      </c>
      <c s="14" r="L17">
        <v>10003</v>
      </c>
      <c t="s" s="14" r="M17">
        <v>1118</v>
      </c>
      <c t="s" s="14" r="N17">
        <v>1118</v>
      </c>
      <c t="b" s="14" r="O17">
        <v>1</v>
      </c>
      <c t="b" s="14" r="P17">
        <v>1</v>
      </c>
      <c t="b" s="14" r="Q17">
        <v>1</v>
      </c>
      <c s="14" r="R17"/>
      <c s="14" r="S17"/>
      <c s="14" r="T17"/>
      <c s="14" r="U17"/>
      <c s="14" r="V17"/>
    </row>
    <row r="18">
      <c t="s" s="14" r="A18">
        <v>617</v>
      </c>
      <c t="s" s="14" r="B18">
        <v>871</v>
      </c>
      <c s="14" r="C18"/>
      <c t="s" s="14" r="D18">
        <v>139</v>
      </c>
      <c t="s" s="14" r="E18">
        <v>546</v>
      </c>
      <c t="s" s="14" r="F18">
        <v>278</v>
      </c>
      <c t="s" s="14" r="G18">
        <v>1014</v>
      </c>
      <c s="14" r="H18"/>
      <c t="s" s="14" r="I18">
        <v>550</v>
      </c>
      <c t="s" s="14" r="J18">
        <v>1097</v>
      </c>
      <c t="s" s="14" r="K18">
        <v>1016</v>
      </c>
      <c s="14" r="L18">
        <v>10003</v>
      </c>
      <c t="s" s="14" r="M18">
        <v>1118</v>
      </c>
      <c t="s" s="14" r="N18">
        <v>1118</v>
      </c>
      <c t="b" s="14" r="O18">
        <v>1</v>
      </c>
      <c t="b" s="14" r="P18">
        <v>1</v>
      </c>
      <c t="b" s="14" r="Q18">
        <v>1</v>
      </c>
      <c s="14" r="R18"/>
      <c s="14" r="S18"/>
      <c s="14" r="T18"/>
      <c s="14" r="U18"/>
      <c s="14" r="V18"/>
    </row>
    <row r="19">
      <c t="s" s="14" r="A19">
        <v>617</v>
      </c>
      <c t="s" s="14" r="B19">
        <v>873</v>
      </c>
      <c s="14" r="C19"/>
      <c t="s" s="14" r="D19">
        <v>139</v>
      </c>
      <c t="s" s="14" r="E19">
        <v>546</v>
      </c>
      <c t="s" s="14" r="F19">
        <v>278</v>
      </c>
      <c t="s" s="14" r="G19">
        <v>1027</v>
      </c>
      <c s="14" r="H19"/>
      <c t="s" s="14" r="I19">
        <v>550</v>
      </c>
      <c t="s" s="14" r="J19">
        <v>1099</v>
      </c>
      <c t="s" s="14" r="K19">
        <v>1029</v>
      </c>
      <c s="14" r="L19">
        <v>10003</v>
      </c>
      <c t="s" s="14" r="M19">
        <v>1118</v>
      </c>
      <c t="s" s="14" r="N19">
        <v>1118</v>
      </c>
      <c t="b" s="14" r="O19">
        <v>1</v>
      </c>
      <c t="b" s="14" r="P19">
        <v>1</v>
      </c>
      <c t="b" s="14" r="Q19">
        <v>1</v>
      </c>
      <c s="14" r="R19"/>
      <c s="14" r="S19"/>
      <c s="14" r="T19"/>
      <c s="14" r="U19"/>
      <c s="14" r="V19"/>
    </row>
    <row r="20">
      <c t="s" s="14" r="A20">
        <v>137</v>
      </c>
      <c t="s" s="14" r="B20">
        <v>878</v>
      </c>
      <c s="14" r="C20"/>
      <c t="s" s="14" r="D20">
        <v>139</v>
      </c>
      <c t="s" s="14" r="E20">
        <v>546</v>
      </c>
      <c t="s" s="14" r="F20">
        <v>278</v>
      </c>
      <c t="s" s="14" r="G20">
        <v>982</v>
      </c>
      <c t="s" s="14" r="H20">
        <v>866</v>
      </c>
      <c t="s" s="14" r="I20">
        <v>550</v>
      </c>
      <c t="s" s="14" r="J20">
        <v>1143</v>
      </c>
      <c t="s" s="14" r="K20">
        <v>1144</v>
      </c>
      <c s="14" r="L20">
        <v>10003</v>
      </c>
      <c t="s" s="14" r="M20">
        <v>1118</v>
      </c>
      <c t="s" s="14" r="N20">
        <v>1118</v>
      </c>
      <c t="b" s="14" r="O20">
        <v>1</v>
      </c>
      <c t="b" s="14" r="P20">
        <v>1</v>
      </c>
      <c t="b" s="14" r="Q20">
        <v>1</v>
      </c>
      <c s="14" r="R20"/>
      <c s="14" r="S20"/>
      <c s="14" r="T20"/>
      <c s="14" r="U20"/>
      <c s="14" r="V20"/>
    </row>
    <row r="21">
      <c t="s" s="14" r="A21">
        <v>64</v>
      </c>
      <c t="s" s="14" r="B21">
        <v>66</v>
      </c>
      <c s="14" r="C21"/>
      <c t="s" s="14" r="D21">
        <v>139</v>
      </c>
      <c t="s" s="14" r="E21">
        <v>546</v>
      </c>
      <c t="s" s="14" r="F21">
        <v>682</v>
      </c>
      <c t="s" s="14" r="G21">
        <v>982</v>
      </c>
      <c t="s" s="14" r="H21">
        <v>866</v>
      </c>
      <c t="s" s="14" r="I21">
        <v>1145</v>
      </c>
      <c t="s" s="14" r="J21">
        <v>1146</v>
      </c>
      <c t="s" s="14" r="K21">
        <v>1147</v>
      </c>
      <c s="14" r="L21">
        <v>10003</v>
      </c>
      <c t="s" s="14" r="M21">
        <v>1118</v>
      </c>
      <c t="s" s="14" r="N21">
        <v>1118</v>
      </c>
      <c t="b" s="14" r="O21">
        <v>1</v>
      </c>
      <c t="b" s="14" r="P21">
        <v>1</v>
      </c>
      <c t="b" s="14" r="Q21">
        <v>1</v>
      </c>
      <c s="14" r="R21"/>
      <c s="14" r="S21"/>
      <c s="14" r="T21"/>
      <c s="14" r="U21"/>
      <c s="14" r="V21"/>
    </row>
    <row r="22">
      <c t="s" s="14" r="A22">
        <v>153</v>
      </c>
      <c t="s" s="14" r="B22">
        <v>885</v>
      </c>
      <c s="14" r="C22"/>
      <c t="s" s="14" r="D22">
        <v>951</v>
      </c>
      <c t="s" s="14" r="E22">
        <v>546</v>
      </c>
      <c t="s" s="14" r="F22">
        <v>952</v>
      </c>
      <c t="s" s="14" r="G22">
        <v>1034</v>
      </c>
      <c t="s" s="14" r="H22">
        <v>1148</v>
      </c>
      <c t="s" s="14" r="I22">
        <v>1149</v>
      </c>
      <c t="s" s="14" r="J22">
        <v>1150</v>
      </c>
      <c t="s" s="14" r="K22">
        <v>1151</v>
      </c>
      <c s="14" r="L22">
        <v>10003</v>
      </c>
      <c t="s" s="14" r="M22">
        <v>1118</v>
      </c>
      <c t="s" s="14" r="N22">
        <v>1118</v>
      </c>
      <c t="b" s="14" r="O22">
        <v>1</v>
      </c>
      <c t="b" s="14" r="P22">
        <v>1</v>
      </c>
      <c t="b" s="14" r="Q22">
        <v>1</v>
      </c>
      <c s="14" r="R22"/>
      <c s="14" r="S22"/>
      <c s="14" r="T22"/>
      <c s="14" r="U22"/>
      <c s="14" r="V22"/>
    </row>
    <row r="23">
      <c s="14" r="A23"/>
      <c s="14" r="B23"/>
      <c s="14" r="C23"/>
      <c s="14" r="D23"/>
      <c s="14" r="E23"/>
      <c s="14" r="F23"/>
      <c s="14" r="G23"/>
      <c s="14" r="H23"/>
      <c s="14" r="I23"/>
      <c s="14" r="J23"/>
      <c s="14" r="K23"/>
      <c s="14" r="L23"/>
      <c s="14" r="M23"/>
      <c s="14" r="N23"/>
      <c s="14" r="O23"/>
      <c s="14" r="P23"/>
      <c s="14" r="Q23"/>
      <c s="14" r="R23"/>
      <c s="14" r="S23"/>
      <c s="14" r="T23"/>
      <c s="14" r="U23"/>
      <c s="14" r="V23"/>
    </row>
    <row r="24">
      <c s="14" r="A24"/>
      <c s="14" r="B24"/>
      <c s="14" r="C24"/>
      <c s="14" r="D24"/>
      <c s="14" r="E24"/>
      <c s="14" r="F24"/>
      <c s="14" r="G24"/>
      <c s="14" r="H24"/>
      <c s="14" r="I24"/>
      <c s="14" r="J24"/>
      <c s="14" r="K24"/>
      <c s="14" r="L24"/>
      <c s="14" r="M24"/>
      <c s="14" r="N24"/>
      <c s="14" r="O24"/>
      <c s="14" r="P24"/>
      <c s="14" r="Q24"/>
      <c s="14" r="R24"/>
      <c s="14" r="S24"/>
      <c s="14" r="T24"/>
      <c s="14" r="U24"/>
      <c s="14" r="V24"/>
    </row>
    <row r="25">
      <c s="14" r="A25"/>
      <c s="14" r="B25"/>
      <c s="14" r="C25"/>
      <c s="14" r="D25"/>
      <c s="14" r="E25"/>
      <c s="14" r="F25"/>
      <c s="14" r="G25"/>
      <c s="14" r="H25"/>
      <c s="14" r="I25"/>
      <c s="14" r="J25"/>
      <c s="14" r="K25"/>
      <c s="14" r="L25"/>
      <c s="14" r="M25"/>
      <c s="14" r="N25"/>
      <c s="14" r="O25"/>
      <c s="14" r="P25"/>
      <c s="14" r="Q25"/>
      <c s="14" r="R25"/>
      <c s="14" r="S25"/>
      <c s="14" r="T25"/>
      <c s="14" r="U25"/>
      <c s="14" r="V25"/>
    </row>
    <row r="26">
      <c s="14" r="A26"/>
      <c s="14" r="B26"/>
      <c s="14" r="C26"/>
      <c s="14" r="D26"/>
      <c s="14" r="E26"/>
      <c s="14" r="F26"/>
      <c s="14" r="G26"/>
      <c s="14" r="H26"/>
      <c s="14" r="I26"/>
      <c s="14" r="J26"/>
      <c s="14" r="K26"/>
      <c s="14" r="L26"/>
      <c s="14" r="M26"/>
      <c s="14" r="N26"/>
      <c s="14" r="O26"/>
      <c s="14" r="P26"/>
      <c s="14" r="Q26"/>
      <c s="14" r="R26"/>
      <c s="14" r="S26"/>
      <c s="14" r="T26"/>
      <c s="14" r="U26"/>
      <c s="14" r="V26"/>
    </row>
    <row r="27">
      <c s="14" r="A27"/>
      <c s="14" r="B27"/>
      <c s="14" r="C27"/>
      <c s="14" r="D27"/>
      <c s="14" r="E27"/>
      <c s="14" r="F27"/>
      <c s="14" r="G27"/>
      <c s="14" r="H27"/>
      <c s="14" r="I27"/>
      <c s="14" r="J27"/>
      <c s="14" r="K27"/>
      <c s="14" r="L27"/>
      <c s="14" r="M27"/>
      <c s="14" r="N27"/>
      <c s="14" r="O27"/>
      <c s="14" r="P27"/>
      <c s="14" r="Q27"/>
      <c s="14" r="R27"/>
      <c s="14" r="S27"/>
      <c s="14" r="T27"/>
      <c s="14" r="U27"/>
      <c s="14" r="V27"/>
    </row>
    <row r="28">
      <c s="14" r="A28"/>
      <c s="14" r="B28"/>
      <c s="14" r="C28"/>
      <c s="14" r="D28"/>
      <c s="14" r="E28"/>
      <c s="14" r="F28"/>
      <c s="14" r="G28"/>
      <c s="14" r="H28"/>
      <c s="14" r="I28"/>
      <c s="14" r="J28"/>
      <c s="14" r="K28"/>
      <c s="14" r="L28"/>
      <c s="14" r="M28"/>
      <c s="14" r="N28"/>
      <c s="14" r="O28"/>
      <c s="14" r="P28"/>
      <c s="14" r="Q28"/>
      <c s="14" r="R28"/>
      <c s="14" r="S28"/>
      <c s="14" r="T28"/>
      <c s="14" r="U28"/>
      <c s="14" r="V28"/>
    </row>
    <row r="29">
      <c s="14" r="A29"/>
      <c s="14" r="B29"/>
      <c s="14" r="C29"/>
      <c s="14" r="D29"/>
      <c s="14" r="E29"/>
      <c s="14" r="F29"/>
      <c s="14" r="G29"/>
      <c s="14" r="H29"/>
      <c s="14" r="I29"/>
      <c s="14" r="J29"/>
      <c s="14" r="K29"/>
      <c s="14" r="L29"/>
      <c s="14" r="M29"/>
      <c s="14" r="N29"/>
      <c s="14" r="O29"/>
      <c s="14" r="P29"/>
      <c s="14" r="Q29"/>
      <c s="14" r="R29"/>
      <c s="14" r="S29"/>
      <c s="14" r="T29"/>
      <c s="14" r="U29"/>
      <c s="14" r="V29"/>
    </row>
    <row r="30">
      <c s="14" r="A30"/>
      <c s="14" r="B30"/>
      <c s="14" r="C30"/>
      <c s="14" r="D30"/>
      <c s="14" r="E30"/>
      <c s="14" r="F30"/>
      <c s="14" r="G30"/>
      <c s="14" r="H30"/>
      <c s="14" r="I30"/>
      <c s="14" r="J30"/>
      <c s="14" r="K30"/>
      <c s="14" r="L30"/>
      <c s="14" r="M30"/>
      <c s="14" r="N30"/>
      <c s="14" r="O30"/>
      <c s="14" r="P30"/>
      <c s="14" r="Q30"/>
      <c s="14" r="R30"/>
      <c s="14" r="S30"/>
      <c s="14" r="T30"/>
      <c s="14" r="U30"/>
      <c s="14" r="V30"/>
    </row>
    <row r="31">
      <c s="14" r="A31"/>
      <c s="14" r="B31"/>
      <c s="14" r="C31"/>
      <c s="14" r="D31"/>
      <c s="14" r="E31"/>
      <c s="14" r="F31"/>
      <c s="14" r="G31"/>
      <c s="14" r="H31"/>
      <c s="14" r="I31"/>
      <c s="14" r="J31"/>
      <c s="14" r="K31"/>
      <c s="14" r="L31"/>
      <c s="14" r="M31"/>
      <c s="14" r="N31"/>
      <c s="14" r="O31"/>
      <c s="14" r="P31"/>
      <c s="14" r="Q31"/>
      <c s="14" r="R31"/>
      <c s="14" r="S31"/>
      <c s="14" r="T31"/>
      <c s="14" r="U31"/>
      <c s="14" r="V31"/>
    </row>
    <row r="32">
      <c s="14" r="A32"/>
      <c s="14" r="B32"/>
      <c s="14" r="C32"/>
      <c s="14" r="D32"/>
      <c s="14" r="E32"/>
      <c s="14" r="F32"/>
      <c s="14" r="G32"/>
      <c s="14" r="H32"/>
      <c s="14" r="I32"/>
      <c s="14" r="J32"/>
      <c s="14" r="K32"/>
      <c s="14" r="L32"/>
      <c s="14" r="M32"/>
      <c s="14" r="N32"/>
      <c s="14" r="O32"/>
      <c s="14" r="P32"/>
      <c s="14" r="Q32"/>
      <c s="14" r="R32"/>
      <c s="14" r="S32"/>
      <c s="14" r="T32"/>
      <c s="14" r="U32"/>
      <c s="14" r="V32"/>
    </row>
    <row r="33">
      <c s="14" r="A33"/>
      <c s="14" r="B33"/>
      <c s="14" r="C33"/>
      <c s="14" r="D33"/>
      <c s="14" r="E33"/>
      <c s="14" r="F33"/>
      <c s="14" r="G33"/>
      <c s="14" r="H33"/>
      <c s="14" r="I33"/>
      <c s="14" r="J33"/>
      <c s="14" r="K33"/>
      <c s="14" r="L33"/>
      <c s="14" r="M33"/>
      <c s="14" r="N33"/>
      <c s="14" r="O33"/>
      <c s="14" r="P33"/>
      <c s="14" r="Q33"/>
      <c s="14" r="R33"/>
      <c s="14" r="S33"/>
      <c s="14" r="T33"/>
      <c s="14" r="U33"/>
      <c s="14" r="V33"/>
    </row>
    <row r="34">
      <c s="14" r="A34"/>
      <c s="14" r="B34"/>
      <c s="14" r="C34"/>
      <c s="14" r="D34"/>
      <c s="14" r="E34"/>
      <c s="14" r="F34"/>
      <c s="14" r="G34"/>
      <c s="14" r="H34"/>
      <c s="14" r="I34"/>
      <c s="14" r="J34"/>
      <c s="14" r="K34"/>
      <c s="14" r="L34"/>
      <c s="14" r="M34"/>
      <c s="14" r="N34"/>
      <c s="14" r="O34"/>
      <c s="14" r="P34"/>
      <c s="14" r="Q34"/>
      <c s="14" r="R34"/>
      <c s="14" r="S34"/>
      <c s="14" r="T34"/>
      <c s="14" r="U34"/>
      <c s="14" r="V34"/>
    </row>
    <row r="35">
      <c s="14" r="A35"/>
      <c s="14" r="B35"/>
      <c s="14" r="C35"/>
      <c s="14" r="D35"/>
      <c s="14" r="E35"/>
      <c s="14" r="F35"/>
      <c s="14" r="G35"/>
      <c s="14" r="H35"/>
      <c s="14" r="I35"/>
      <c s="14" r="J35"/>
      <c s="14" r="K35"/>
      <c s="14" r="L35"/>
      <c s="14" r="M35"/>
      <c s="14" r="N35"/>
      <c s="14" r="O35"/>
      <c s="14" r="P35"/>
      <c s="14" r="Q35"/>
      <c s="14" r="R35"/>
      <c s="14" r="S35"/>
      <c s="14" r="T35"/>
      <c s="14" r="U35"/>
      <c s="14" r="V35"/>
    </row>
    <row r="36">
      <c s="14" r="A36"/>
      <c s="14" r="B36"/>
      <c s="14" r="C36"/>
      <c s="14" r="D36"/>
      <c s="14" r="E36"/>
      <c s="14" r="F36"/>
      <c s="14" r="G36"/>
      <c s="14" r="H36"/>
      <c s="14" r="I36"/>
      <c s="14" r="J36"/>
      <c s="14" r="K36"/>
      <c s="14" r="L36"/>
      <c s="14" r="M36"/>
      <c s="14" r="N36"/>
      <c s="14" r="O36"/>
      <c s="14" r="P36"/>
      <c s="14" r="Q36"/>
      <c s="14" r="R36"/>
      <c s="14" r="S36"/>
      <c s="14" r="T36"/>
      <c s="14" r="U36"/>
      <c s="14" r="V36"/>
    </row>
    <row r="37">
      <c s="14" r="A37"/>
      <c s="14" r="B37"/>
      <c s="14" r="C37"/>
      <c s="14" r="D37"/>
      <c s="14" r="E37"/>
      <c s="14" r="F37"/>
      <c s="14" r="G37"/>
      <c s="14" r="H37"/>
      <c s="14" r="I37"/>
      <c s="14" r="J37"/>
      <c s="14" r="K37"/>
      <c s="14" r="L37"/>
      <c s="14" r="M37"/>
      <c s="14" r="N37"/>
      <c s="14" r="O37"/>
      <c s="14" r="P37"/>
      <c s="14" r="Q37"/>
      <c s="14" r="R37"/>
      <c s="14" r="S37"/>
      <c s="14" r="T37"/>
      <c s="14" r="U37"/>
      <c s="14" r="V37"/>
    </row>
    <row r="38">
      <c s="14" r="A38"/>
      <c s="14" r="B38"/>
      <c s="14" r="C38"/>
      <c s="14" r="D38"/>
      <c s="14" r="E38"/>
      <c s="14" r="F38"/>
      <c s="14" r="G38"/>
      <c s="14" r="H38"/>
      <c s="14" r="I38"/>
      <c s="14" r="J38"/>
      <c s="14" r="K38"/>
      <c s="14" r="L38"/>
      <c s="14" r="M38"/>
      <c s="14" r="N38"/>
      <c s="14" r="O38"/>
      <c s="14" r="P38"/>
      <c s="14" r="Q38"/>
      <c s="14" r="R38"/>
      <c s="14" r="S38"/>
      <c s="14" r="T38"/>
      <c s="14" r="U38"/>
      <c s="14" r="V38"/>
    </row>
    <row r="39">
      <c s="14" r="A39"/>
      <c s="14" r="B39"/>
      <c s="14" r="C39"/>
      <c s="14" r="D39"/>
      <c s="14" r="E39"/>
      <c s="14" r="F39"/>
      <c s="14" r="G39"/>
      <c s="14" r="H39"/>
      <c s="14" r="I39"/>
      <c s="14" r="J39"/>
      <c s="14" r="K39"/>
      <c s="14" r="L39"/>
      <c s="14" r="M39"/>
      <c s="14" r="N39"/>
      <c s="14" r="O39"/>
      <c s="14" r="P39"/>
      <c s="14" r="Q39"/>
      <c s="14" r="R39"/>
      <c s="14" r="S39"/>
      <c s="14" r="T39"/>
      <c s="14" r="U39"/>
      <c s="14" r="V39"/>
    </row>
    <row r="40">
      <c s="14" r="A40"/>
      <c s="14" r="B40"/>
      <c s="14" r="C40"/>
      <c s="14" r="D40"/>
      <c s="14" r="E40"/>
      <c s="14" r="F40"/>
      <c s="14" r="G40"/>
      <c s="14" r="H40"/>
      <c s="14" r="I40"/>
      <c s="14" r="J40"/>
      <c s="14" r="K40"/>
      <c s="14" r="L40"/>
      <c s="14" r="M40"/>
      <c s="14" r="N40"/>
      <c s="14" r="O40"/>
      <c s="14" r="P40"/>
      <c s="14" r="Q40"/>
      <c s="14" r="R40"/>
      <c s="14" r="S40"/>
      <c s="14" r="T40"/>
      <c s="14" r="U40"/>
      <c s="14" r="V40"/>
    </row>
    <row r="41">
      <c s="14" r="A41"/>
      <c s="14" r="B41"/>
      <c s="14" r="C41"/>
      <c s="14" r="D41"/>
      <c s="14" r="E41"/>
      <c s="14" r="F41"/>
      <c s="14" r="G41"/>
      <c s="14" r="H41"/>
      <c s="14" r="I41"/>
      <c s="14" r="J41"/>
      <c s="14" r="K41"/>
      <c s="14" r="L41"/>
      <c s="14" r="M41"/>
      <c s="14" r="N41"/>
      <c s="14" r="O41"/>
      <c s="14" r="P41"/>
      <c s="14" r="Q41"/>
      <c s="14" r="R41"/>
      <c s="14" r="S41"/>
      <c s="14" r="T41"/>
      <c s="14" r="U41"/>
      <c s="14" r="V41"/>
    </row>
    <row r="42">
      <c s="14" r="A42"/>
      <c s="14" r="B42"/>
      <c s="14" r="C42"/>
      <c s="14" r="D42"/>
      <c s="14" r="E42"/>
      <c s="14" r="F42"/>
      <c s="14" r="G42"/>
      <c s="14" r="H42"/>
      <c s="14" r="I42"/>
      <c s="14" r="J42"/>
      <c s="14" r="K42"/>
      <c s="14" r="L42"/>
      <c s="14" r="M42"/>
      <c s="14" r="N42"/>
      <c s="14" r="O42"/>
      <c s="14" r="P42"/>
      <c s="14" r="Q42"/>
      <c s="14" r="R42"/>
      <c s="14" r="S42"/>
      <c s="14" r="T42"/>
      <c s="14" r="U42"/>
      <c s="14" r="V42"/>
    </row>
    <row r="43">
      <c s="14" r="A43"/>
      <c s="14" r="B43"/>
      <c s="14" r="C43"/>
      <c s="14" r="D43"/>
      <c s="14" r="E43"/>
      <c s="14" r="F43"/>
      <c s="14" r="G43"/>
      <c s="14" r="H43"/>
      <c s="14" r="I43"/>
      <c s="14" r="J43"/>
      <c s="14" r="K43"/>
      <c s="14" r="L43"/>
      <c s="14" r="M43"/>
      <c s="14" r="N43"/>
      <c s="14" r="O43"/>
      <c s="14" r="P43"/>
      <c s="14" r="Q43"/>
      <c s="14" r="R43"/>
      <c s="14" r="S43"/>
      <c s="14" r="T43"/>
      <c s="14" r="U43"/>
      <c s="14" r="V43"/>
    </row>
    <row r="44">
      <c s="14" r="A44"/>
      <c s="14" r="B44"/>
      <c s="14" r="C44"/>
      <c s="14" r="D44"/>
      <c s="14" r="E44"/>
      <c s="14" r="F44"/>
      <c s="14" r="G44"/>
      <c s="14" r="H44"/>
      <c s="14" r="I44"/>
      <c s="14" r="J44"/>
      <c s="14" r="K44"/>
      <c s="14" r="L44"/>
      <c s="14" r="M44"/>
      <c s="14" r="N44"/>
      <c s="14" r="O44"/>
      <c s="14" r="P44"/>
      <c s="14" r="Q44"/>
      <c s="14" r="R44"/>
      <c s="14" r="S44"/>
      <c s="14" r="T44"/>
      <c s="14" r="U44"/>
      <c s="14" r="V44"/>
    </row>
    <row r="45">
      <c s="14" r="A45"/>
      <c s="14" r="B45"/>
      <c s="14" r="C45"/>
      <c s="14" r="D45"/>
      <c s="14" r="E45"/>
      <c s="14" r="F45"/>
      <c s="14" r="G45"/>
      <c s="14" r="H45"/>
      <c s="14" r="I45"/>
      <c s="14" r="J45"/>
      <c s="14" r="K45"/>
      <c s="14" r="L45"/>
      <c s="14" r="M45"/>
      <c s="14" r="N45"/>
      <c s="14" r="O45"/>
      <c s="14" r="P45"/>
      <c s="14" r="Q45"/>
      <c s="14" r="R45"/>
      <c s="14" r="S45"/>
      <c s="14" r="T45"/>
      <c s="14" r="U45"/>
      <c s="14" r="V45"/>
    </row>
    <row r="46">
      <c s="14" r="A46"/>
      <c s="14" r="B46"/>
      <c s="14" r="C46"/>
      <c s="14" r="D46"/>
      <c s="14" r="E46"/>
      <c s="14" r="F46"/>
      <c s="14" r="G46"/>
      <c s="14" r="H46"/>
      <c s="14" r="I46"/>
      <c s="14" r="J46"/>
      <c s="14" r="K46"/>
      <c s="14" r="L46"/>
      <c s="14" r="M46"/>
      <c s="14" r="N46"/>
      <c s="14" r="O46"/>
      <c s="14" r="P46"/>
      <c s="14" r="Q46"/>
      <c s="14" r="R46"/>
      <c s="14" r="S46"/>
      <c s="14" r="T46"/>
      <c s="14" r="U46"/>
      <c s="14" r="V46"/>
    </row>
    <row r="47">
      <c s="14" r="A47"/>
      <c s="14" r="B47"/>
      <c s="14" r="C47"/>
      <c s="14" r="D47"/>
      <c s="14" r="E47"/>
      <c s="14" r="F47"/>
      <c s="14" r="G47"/>
      <c s="14" r="H47"/>
      <c s="14" r="I47"/>
      <c s="14" r="J47"/>
      <c s="14" r="K47"/>
      <c s="14" r="L47"/>
      <c s="14" r="M47"/>
      <c s="14" r="N47"/>
      <c s="14" r="O47"/>
      <c s="14" r="P47"/>
      <c s="14" r="Q47"/>
      <c s="14" r="R47"/>
      <c s="14" r="S47"/>
      <c s="14" r="T47"/>
      <c s="14" r="U47"/>
      <c s="14" r="V47"/>
    </row>
    <row r="48">
      <c s="14" r="A48"/>
      <c s="14" r="B48"/>
      <c s="14" r="C48"/>
      <c s="14" r="D48"/>
      <c s="14" r="E48"/>
      <c s="14" r="F48"/>
      <c s="14" r="G48"/>
      <c s="14" r="H48"/>
      <c s="14" r="I48"/>
      <c s="14" r="J48"/>
      <c s="14" r="K48"/>
      <c s="14" r="L48"/>
      <c s="14" r="M48"/>
      <c s="14" r="N48"/>
      <c s="14" r="O48"/>
      <c s="14" r="P48"/>
      <c s="14" r="Q48"/>
      <c s="14" r="R48"/>
      <c s="14" r="S48"/>
      <c s="14" r="T48"/>
      <c s="14" r="U48"/>
      <c s="14" r="V48"/>
    </row>
    <row r="49">
      <c s="14" r="A49"/>
      <c s="14" r="B49"/>
      <c s="14" r="C49"/>
      <c s="14" r="D49"/>
      <c s="14" r="E49"/>
      <c s="14" r="F49"/>
      <c s="14" r="G49"/>
      <c s="14" r="H49"/>
      <c s="14" r="I49"/>
      <c s="14" r="J49"/>
      <c s="14" r="K49"/>
      <c s="14" r="L49"/>
      <c s="14" r="M49"/>
      <c s="14" r="N49"/>
      <c s="14" r="O49"/>
      <c s="14" r="P49"/>
      <c s="14" r="Q49"/>
      <c s="14" r="R49"/>
      <c s="14" r="S49"/>
      <c s="14" r="T49"/>
      <c s="14" r="U49"/>
      <c s="14" r="V49"/>
    </row>
    <row r="50">
      <c s="14" r="A50"/>
      <c s="14" r="B50"/>
      <c s="14" r="C50"/>
      <c s="14" r="D50"/>
      <c s="14" r="E50"/>
      <c s="14" r="F50"/>
      <c s="14" r="G50"/>
      <c s="14" r="H50"/>
      <c s="14" r="I50"/>
      <c s="14" r="J50"/>
      <c s="14" r="K50"/>
      <c s="14" r="L50"/>
      <c s="14" r="M50"/>
      <c s="14" r="N50"/>
      <c s="14" r="O50"/>
      <c s="14" r="P50"/>
      <c s="14" r="Q50"/>
      <c s="14" r="R50"/>
      <c s="14" r="S50"/>
      <c s="14" r="T50"/>
      <c s="14" r="U50"/>
      <c s="14" r="V50"/>
    </row>
    <row r="51">
      <c s="14" r="A51"/>
      <c s="14" r="B51"/>
      <c s="14" r="C51"/>
      <c s="14" r="D51"/>
      <c s="14" r="E51"/>
      <c s="14" r="F51"/>
      <c s="14" r="G51"/>
      <c s="14" r="H51"/>
      <c s="14" r="I51"/>
      <c s="14" r="J51"/>
      <c s="14" r="K51"/>
      <c s="14" r="L51"/>
      <c s="14" r="M51"/>
      <c s="14" r="N51"/>
      <c s="14" r="O51"/>
      <c s="14" r="P51"/>
      <c s="14" r="Q51"/>
      <c s="14" r="R51"/>
      <c s="14" r="S51"/>
      <c s="14" r="T51"/>
      <c s="14" r="U51"/>
      <c s="14" r="V51"/>
    </row>
    <row r="52">
      <c s="14" r="A52"/>
      <c s="14" r="B52"/>
      <c s="14" r="C52"/>
      <c s="14" r="D52"/>
      <c s="14" r="E52"/>
      <c s="14" r="F52"/>
      <c s="14" r="G52"/>
      <c s="14" r="H52"/>
      <c s="14" r="I52"/>
      <c s="14" r="J52"/>
      <c s="14" r="K52"/>
      <c s="14" r="L52"/>
      <c s="14" r="M52"/>
      <c s="14" r="N52"/>
      <c s="14" r="O52"/>
      <c s="14" r="P52"/>
      <c s="14" r="Q52"/>
      <c s="14" r="R52"/>
      <c s="14" r="S52"/>
      <c s="14" r="T52"/>
      <c s="14" r="U52"/>
      <c s="14" r="V52"/>
    </row>
    <row r="53">
      <c s="14" r="A53"/>
      <c s="14" r="B53"/>
      <c s="14" r="C53"/>
      <c s="14" r="D53"/>
      <c s="14" r="E53"/>
      <c s="14" r="F53"/>
      <c s="14" r="G53"/>
      <c s="14" r="H53"/>
      <c s="14" r="I53"/>
      <c s="14" r="J53"/>
      <c s="14" r="K53"/>
      <c s="14" r="L53"/>
      <c s="14" r="M53"/>
      <c s="14" r="N53"/>
      <c s="14" r="O53"/>
      <c s="14" r="P53"/>
      <c s="14" r="Q53"/>
      <c s="14" r="R53"/>
      <c s="14" r="S53"/>
      <c s="14" r="T53"/>
      <c s="14" r="U53"/>
      <c s="14" r="V53"/>
    </row>
    <row r="54">
      <c s="14" r="A54"/>
      <c s="14" r="B54"/>
      <c s="14" r="C54"/>
      <c s="14" r="D54"/>
      <c s="14" r="E54"/>
      <c s="14" r="F54"/>
      <c s="14" r="G54"/>
      <c s="14" r="H54"/>
      <c s="14" r="I54"/>
      <c s="14" r="J54"/>
      <c s="14" r="K54"/>
      <c s="14" r="L54"/>
      <c s="14" r="M54"/>
      <c s="14" r="N54"/>
      <c s="14" r="O54"/>
      <c s="14" r="P54"/>
      <c s="14" r="Q54"/>
      <c s="14" r="R54"/>
      <c s="14" r="S54"/>
      <c s="14" r="T54"/>
      <c s="14" r="U54"/>
      <c s="14" r="V54"/>
    </row>
    <row r="55">
      <c s="14" r="A55"/>
      <c s="14" r="B55"/>
      <c s="14" r="C55"/>
      <c s="14" r="D55"/>
      <c s="14" r="E55"/>
      <c s="14" r="F55"/>
      <c s="14" r="G55"/>
      <c s="14" r="H55"/>
      <c s="14" r="I55"/>
      <c s="14" r="J55"/>
      <c s="14" r="K55"/>
      <c s="14" r="L55"/>
      <c s="14" r="M55"/>
      <c s="14" r="N55"/>
      <c s="14" r="O55"/>
      <c s="14" r="P55"/>
      <c s="14" r="Q55"/>
      <c s="14" r="R55"/>
      <c s="14" r="S55"/>
      <c s="14" r="T55"/>
      <c s="14" r="U55"/>
      <c s="14" r="V55"/>
    </row>
    <row r="56">
      <c s="14" r="A56"/>
      <c s="14" r="B56"/>
      <c s="14" r="C56"/>
      <c s="14" r="D56"/>
      <c s="14" r="E56"/>
      <c s="14" r="F56"/>
      <c s="14" r="G56"/>
      <c s="14" r="H56"/>
      <c s="14" r="I56"/>
      <c s="14" r="J56"/>
      <c s="14" r="K56"/>
      <c s="14" r="L56"/>
      <c s="14" r="M56"/>
      <c s="14" r="N56"/>
      <c s="14" r="O56"/>
      <c s="14" r="P56"/>
      <c s="14" r="Q56"/>
      <c s="14" r="R56"/>
      <c s="14" r="S56"/>
      <c s="14" r="T56"/>
      <c s="14" r="U56"/>
      <c s="14" r="V56"/>
    </row>
    <row r="57">
      <c s="14" r="A57"/>
      <c s="14" r="B57"/>
      <c s="14" r="C57"/>
      <c s="14" r="D57"/>
      <c s="14" r="E57"/>
      <c s="14" r="F57"/>
      <c s="14" r="G57"/>
      <c s="14" r="H57"/>
      <c s="14" r="I57"/>
      <c s="14" r="J57"/>
      <c s="14" r="K57"/>
      <c s="14" r="L57"/>
      <c s="14" r="M57"/>
      <c s="14" r="N57"/>
      <c s="14" r="O57"/>
      <c s="14" r="P57"/>
      <c s="14" r="Q57"/>
      <c s="14" r="R57"/>
      <c s="14" r="S57"/>
      <c s="14" r="T57"/>
      <c s="14" r="U57"/>
      <c s="14" r="V57"/>
    </row>
    <row r="58">
      <c s="14" r="A58"/>
      <c s="14" r="B58"/>
      <c s="14" r="C58"/>
      <c s="14" r="D58"/>
      <c s="14" r="E58"/>
      <c s="14" r="F58"/>
      <c s="14" r="G58"/>
      <c s="14" r="H58"/>
      <c s="14" r="I58"/>
      <c s="14" r="J58"/>
      <c s="14" r="K58"/>
      <c s="14" r="L58"/>
      <c s="14" r="M58"/>
      <c s="14" r="N58"/>
      <c s="14" r="O58"/>
      <c s="14" r="P58"/>
      <c s="14" r="Q58"/>
      <c s="14" r="R58"/>
      <c s="14" r="S58"/>
      <c s="14" r="T58"/>
      <c s="14" r="U58"/>
      <c s="14" r="V58"/>
    </row>
    <row r="59">
      <c s="14" r="A59"/>
      <c s="14" r="B59"/>
      <c s="14" r="C59"/>
      <c s="14" r="D59"/>
      <c s="14" r="E59"/>
      <c s="14" r="F59"/>
      <c s="14" r="G59"/>
      <c s="14" r="H59"/>
      <c s="14" r="I59"/>
      <c s="14" r="J59"/>
      <c s="14" r="K59"/>
      <c s="14" r="L59"/>
      <c s="14" r="M59"/>
      <c s="14" r="N59"/>
      <c s="14" r="O59"/>
      <c s="14" r="P59"/>
      <c s="14" r="Q59"/>
      <c s="14" r="R59"/>
      <c s="14" r="S59"/>
      <c s="14" r="T59"/>
      <c s="14" r="U59"/>
      <c s="14" r="V59"/>
    </row>
    <row r="60">
      <c s="14" r="A60"/>
      <c s="14" r="B60"/>
      <c s="14" r="C60"/>
      <c s="14" r="D60"/>
      <c s="14" r="E60"/>
      <c s="14" r="F60"/>
      <c s="14" r="G60"/>
      <c s="14" r="H60"/>
      <c s="14" r="I60"/>
      <c s="14" r="J60"/>
      <c s="14" r="K60"/>
      <c s="14" r="L60"/>
      <c s="14" r="M60"/>
      <c s="14" r="N60"/>
      <c s="14" r="O60"/>
      <c s="14" r="P60"/>
      <c s="14" r="Q60"/>
      <c s="14" r="R60"/>
      <c s="14" r="S60"/>
      <c s="14" r="T60"/>
      <c s="14" r="U60"/>
      <c s="14" r="V60"/>
    </row>
    <row r="61">
      <c s="14" r="A61"/>
      <c s="14" r="B61"/>
      <c s="14" r="C61"/>
      <c s="14" r="D61"/>
      <c s="14" r="E61"/>
      <c s="14" r="F61"/>
      <c s="14" r="G61"/>
      <c s="14" r="H61"/>
      <c s="14" r="I61"/>
      <c s="14" r="J61"/>
      <c s="14" r="K61"/>
      <c s="14" r="L61"/>
      <c s="14" r="M61"/>
      <c s="14" r="N61"/>
      <c s="14" r="O61"/>
      <c s="14" r="P61"/>
      <c s="14" r="Q61"/>
      <c s="14" r="R61"/>
      <c s="14" r="S61"/>
      <c s="14" r="T61"/>
      <c s="14" r="U61"/>
      <c s="14" r="V61"/>
    </row>
    <row r="62">
      <c s="14" r="A62"/>
      <c s="14" r="B62"/>
      <c s="14" r="C62"/>
      <c s="14" r="D62"/>
      <c s="14" r="E62"/>
      <c s="14" r="F62"/>
      <c s="14" r="G62"/>
      <c s="14" r="H62"/>
      <c s="14" r="I62"/>
      <c s="14" r="J62"/>
      <c s="14" r="K62"/>
      <c s="14" r="L62"/>
      <c s="14" r="M62"/>
      <c s="14" r="N62"/>
      <c s="14" r="O62"/>
      <c s="14" r="P62"/>
      <c s="14" r="Q62"/>
      <c s="14" r="R62"/>
      <c s="14" r="S62"/>
      <c s="14" r="T62"/>
      <c s="14" r="U62"/>
      <c s="14" r="V62"/>
    </row>
    <row r="63">
      <c s="14" r="A63"/>
      <c s="14" r="B63"/>
      <c s="14" r="C63"/>
      <c s="14" r="D63"/>
      <c s="14" r="E63"/>
      <c s="14" r="F63"/>
      <c s="14" r="G63"/>
      <c s="14" r="H63"/>
      <c s="14" r="I63"/>
      <c s="14" r="J63"/>
      <c s="14" r="K63"/>
      <c s="14" r="L63"/>
      <c s="14" r="M63"/>
      <c s="14" r="N63"/>
      <c s="14" r="O63"/>
      <c s="14" r="P63"/>
      <c s="14" r="Q63"/>
      <c s="14" r="R63"/>
      <c s="14" r="S63"/>
      <c s="14" r="T63"/>
      <c s="14" r="U63"/>
      <c s="14" r="V63"/>
    </row>
    <row r="64">
      <c s="14" r="A64"/>
      <c s="14" r="B64"/>
      <c s="14" r="C64"/>
      <c s="14" r="D64"/>
      <c s="14" r="E64"/>
      <c s="14" r="F64"/>
      <c s="14" r="G64"/>
      <c s="14" r="H64"/>
      <c s="14" r="I64"/>
      <c s="14" r="J64"/>
      <c s="14" r="K64"/>
      <c s="14" r="L64"/>
      <c s="14" r="M64"/>
      <c s="14" r="N64"/>
      <c s="14" r="O64"/>
      <c s="14" r="P64"/>
      <c s="14" r="Q64"/>
      <c s="14" r="R64"/>
      <c s="14" r="S64"/>
      <c s="14" r="T64"/>
      <c s="14" r="U64"/>
      <c s="14" r="V64"/>
    </row>
    <row r="65">
      <c s="14" r="A65"/>
      <c s="14" r="B65"/>
      <c s="14" r="C65"/>
      <c s="14" r="D65"/>
      <c s="14" r="E65"/>
      <c s="14" r="F65"/>
      <c s="14" r="G65"/>
      <c s="14" r="H65"/>
      <c s="14" r="I65"/>
      <c s="14" r="J65"/>
      <c s="14" r="K65"/>
      <c s="14" r="L65"/>
      <c s="14" r="M65"/>
      <c s="14" r="N65"/>
      <c s="14" r="O65"/>
      <c s="14" r="P65"/>
      <c s="14" r="Q65"/>
      <c s="14" r="R65"/>
      <c s="14" r="S65"/>
      <c s="14" r="T65"/>
      <c s="14" r="U65"/>
      <c s="14" r="V65"/>
    </row>
    <row r="66">
      <c s="14" r="A66"/>
      <c s="14" r="B66"/>
      <c s="14" r="C66"/>
      <c s="14" r="D66"/>
      <c s="14" r="E66"/>
      <c s="14" r="F66"/>
      <c s="14" r="G66"/>
      <c s="14" r="H66"/>
      <c s="14" r="I66"/>
      <c s="14" r="J66"/>
      <c s="14" r="K66"/>
      <c s="14" r="L66"/>
      <c s="14" r="M66"/>
      <c s="14" r="N66"/>
      <c s="14" r="O66"/>
      <c s="14" r="P66"/>
      <c s="14" r="Q66"/>
      <c s="14" r="R66"/>
      <c s="14" r="S66"/>
      <c s="14" r="T66"/>
      <c s="14" r="U66"/>
      <c s="14" r="V66"/>
    </row>
    <row r="67">
      <c s="14" r="A67"/>
      <c s="14" r="B67"/>
      <c s="14" r="C67"/>
      <c s="14" r="D67"/>
      <c s="14" r="E67"/>
      <c s="14" r="F67"/>
      <c s="14" r="G67"/>
      <c s="14" r="H67"/>
      <c s="14" r="I67"/>
      <c s="14" r="J67"/>
      <c s="14" r="K67"/>
      <c s="14" r="L67"/>
      <c s="14" r="M67"/>
      <c s="14" r="N67"/>
      <c s="14" r="O67"/>
      <c s="14" r="P67"/>
      <c s="14" r="Q67"/>
      <c s="14" r="R67"/>
      <c s="14" r="S67"/>
      <c s="14" r="T67"/>
      <c s="14" r="U67"/>
      <c s="14" r="V67"/>
    </row>
    <row r="68">
      <c s="14" r="A68"/>
      <c s="14" r="B68"/>
      <c s="14" r="C68"/>
      <c s="14" r="D68"/>
      <c s="14" r="E68"/>
      <c s="14" r="F68"/>
      <c s="14" r="G68"/>
      <c s="14" r="H68"/>
      <c s="14" r="I68"/>
      <c s="14" r="J68"/>
      <c s="14" r="K68"/>
      <c s="14" r="L68"/>
      <c s="14" r="M68"/>
      <c s="14" r="N68"/>
      <c s="14" r="O68"/>
      <c s="14" r="P68"/>
      <c s="14" r="Q68"/>
      <c s="14" r="R68"/>
      <c s="14" r="S68"/>
      <c s="14" r="T68"/>
      <c s="14" r="U68"/>
      <c s="14" r="V68"/>
    </row>
    <row r="69">
      <c s="14" r="A69"/>
      <c s="14" r="B69"/>
      <c s="14" r="C69"/>
      <c s="14" r="D69"/>
      <c s="14" r="E69"/>
      <c s="14" r="F69"/>
      <c s="14" r="G69"/>
      <c s="14" r="H69"/>
      <c s="14" r="I69"/>
      <c s="14" r="J69"/>
      <c s="14" r="K69"/>
      <c s="14" r="L69"/>
      <c s="14" r="M69"/>
      <c s="14" r="N69"/>
      <c s="14" r="O69"/>
      <c s="14" r="P69"/>
      <c s="14" r="Q69"/>
      <c s="14" r="R69"/>
      <c s="14" r="S69"/>
      <c s="14" r="T69"/>
      <c s="14" r="U69"/>
      <c s="14" r="V69"/>
    </row>
    <row r="70">
      <c s="14" r="A70"/>
      <c s="14" r="B70"/>
      <c s="14" r="C70"/>
      <c s="14" r="D70"/>
      <c s="14" r="E70"/>
      <c s="14" r="F70"/>
      <c s="14" r="G70"/>
      <c s="14" r="H70"/>
      <c s="14" r="I70"/>
      <c s="14" r="J70"/>
      <c s="14" r="K70"/>
      <c s="14" r="L70"/>
      <c s="14" r="M70"/>
      <c s="14" r="N70"/>
      <c s="14" r="O70"/>
      <c s="14" r="P70"/>
      <c s="14" r="Q70"/>
      <c s="14" r="R70"/>
      <c s="14" r="S70"/>
      <c s="14" r="T70"/>
      <c s="14" r="U70"/>
      <c s="14" r="V70"/>
    </row>
    <row r="71">
      <c s="14" r="A71"/>
      <c s="14" r="B71"/>
      <c s="14" r="C71"/>
      <c s="14" r="D71"/>
      <c s="14" r="E71"/>
      <c s="14" r="F71"/>
      <c s="14" r="G71"/>
      <c s="14" r="H71"/>
      <c s="14" r="I71"/>
      <c s="14" r="J71"/>
      <c s="14" r="K71"/>
      <c s="14" r="L71"/>
      <c s="14" r="M71"/>
      <c s="14" r="N71"/>
      <c s="14" r="O71"/>
      <c s="14" r="P71"/>
      <c s="14" r="Q71"/>
      <c s="14" r="R71"/>
      <c s="14" r="S71"/>
      <c s="14" r="T71"/>
      <c s="14" r="U71"/>
      <c s="14" r="V71"/>
    </row>
    <row r="72">
      <c s="14" r="A72"/>
      <c s="14" r="B72"/>
      <c s="14" r="C72"/>
      <c s="14" r="D72"/>
      <c s="14" r="E72"/>
      <c s="14" r="F72"/>
      <c s="14" r="G72"/>
      <c s="14" r="H72"/>
      <c s="14" r="I72"/>
      <c s="14" r="J72"/>
      <c s="14" r="K72"/>
      <c s="14" r="L72"/>
      <c s="14" r="M72"/>
      <c s="14" r="N72"/>
      <c s="14" r="O72"/>
      <c s="14" r="P72"/>
      <c s="14" r="Q72"/>
      <c s="14" r="R72"/>
      <c s="14" r="S72"/>
      <c s="14" r="T72"/>
      <c s="14" r="U72"/>
      <c s="14" r="V72"/>
    </row>
    <row r="73">
      <c s="14" r="A73"/>
      <c s="14" r="B73"/>
      <c s="14" r="C73"/>
      <c s="14" r="D73"/>
      <c s="14" r="E73"/>
      <c s="14" r="F73"/>
      <c s="14" r="G73"/>
      <c s="14" r="H73"/>
      <c s="14" r="I73"/>
      <c s="14" r="J73"/>
      <c s="14" r="K73"/>
      <c s="14" r="L73"/>
      <c s="14" r="M73"/>
      <c s="14" r="N73"/>
      <c s="14" r="O73"/>
      <c s="14" r="P73"/>
      <c s="14" r="Q73"/>
      <c s="14" r="R73"/>
      <c s="14" r="S73"/>
      <c s="14" r="T73"/>
      <c s="14" r="U73"/>
      <c s="14" r="V73"/>
    </row>
    <row r="74">
      <c s="14" r="A74"/>
      <c s="14" r="B74"/>
      <c s="14" r="C74"/>
      <c s="14" r="D74"/>
      <c s="14" r="E74"/>
      <c s="14" r="F74"/>
      <c s="14" r="G74"/>
      <c s="14" r="H74"/>
      <c s="14" r="I74"/>
      <c s="14" r="J74"/>
      <c s="14" r="K74"/>
      <c s="14" r="L74"/>
      <c s="14" r="M74"/>
      <c s="14" r="N74"/>
      <c s="14" r="O74"/>
      <c s="14" r="P74"/>
      <c s="14" r="Q74"/>
      <c s="14" r="R74"/>
      <c s="14" r="S74"/>
      <c s="14" r="T74"/>
      <c s="14" r="U74"/>
      <c s="14" r="V74"/>
    </row>
    <row r="75">
      <c s="14" r="A75"/>
      <c s="14" r="B75"/>
      <c s="14" r="C75"/>
      <c s="14" r="D75"/>
      <c s="14" r="E75"/>
      <c s="14" r="F75"/>
      <c s="14" r="G75"/>
      <c s="14" r="H75"/>
      <c s="14" r="I75"/>
      <c s="14" r="J75"/>
      <c s="14" r="K75"/>
      <c s="14" r="L75"/>
      <c s="14" r="M75"/>
      <c s="14" r="N75"/>
      <c s="14" r="O75"/>
      <c s="14" r="P75"/>
      <c s="14" r="Q75"/>
      <c s="14" r="R75"/>
      <c s="14" r="S75"/>
      <c s="14" r="T75"/>
      <c s="14" r="U75"/>
      <c s="14" r="V75"/>
    </row>
    <row r="76">
      <c s="14" r="A76"/>
      <c s="14" r="B76"/>
      <c s="14" r="C76"/>
      <c s="14" r="D76"/>
      <c s="14" r="E76"/>
      <c s="14" r="F76"/>
      <c s="14" r="G76"/>
      <c s="14" r="H76"/>
      <c s="14" r="I76"/>
      <c s="14" r="J76"/>
      <c s="14" r="K76"/>
      <c s="14" r="L76"/>
      <c s="14" r="M76"/>
      <c s="14" r="N76"/>
      <c s="14" r="O76"/>
      <c s="14" r="P76"/>
      <c s="14" r="Q76"/>
      <c s="14" r="R76"/>
      <c s="14" r="S76"/>
      <c s="14" r="T76"/>
      <c s="14" r="U76"/>
      <c s="14" r="V76"/>
    </row>
    <row r="77">
      <c s="14" r="A77"/>
      <c s="14" r="B77"/>
      <c s="14" r="C77"/>
      <c s="14" r="D77"/>
      <c s="14" r="E77"/>
      <c s="14" r="F77"/>
      <c s="14" r="G77"/>
      <c s="14" r="H77"/>
      <c s="14" r="I77"/>
      <c s="14" r="J77"/>
      <c s="14" r="K77"/>
      <c s="14" r="L77"/>
      <c s="14" r="M77"/>
      <c s="14" r="N77"/>
      <c s="14" r="O77"/>
      <c s="14" r="P77"/>
      <c s="14" r="Q77"/>
      <c s="14" r="R77"/>
      <c s="14" r="S77"/>
      <c s="14" r="T77"/>
      <c s="14" r="U77"/>
      <c s="14" r="V77"/>
    </row>
    <row r="78">
      <c s="14" r="A78"/>
      <c s="14" r="B78"/>
      <c s="14" r="C78"/>
      <c s="14" r="D78"/>
      <c s="14" r="E78"/>
      <c s="14" r="F78"/>
      <c s="14" r="G78"/>
      <c s="14" r="H78"/>
      <c s="14" r="I78"/>
      <c s="14" r="J78"/>
      <c s="14" r="K78"/>
      <c s="14" r="L78"/>
      <c s="14" r="M78"/>
      <c s="14" r="N78"/>
      <c s="14" r="O78"/>
      <c s="14" r="P78"/>
      <c s="14" r="Q78"/>
      <c s="14" r="R78"/>
      <c s="14" r="S78"/>
      <c s="14" r="T78"/>
      <c s="14" r="U78"/>
      <c s="14" r="V78"/>
    </row>
    <row r="79">
      <c s="14" r="A79"/>
      <c s="14" r="B79"/>
      <c s="14" r="C79"/>
      <c s="14" r="D79"/>
      <c s="14" r="E79"/>
      <c s="14" r="F79"/>
      <c s="14" r="G79"/>
      <c s="14" r="H79"/>
      <c s="14" r="I79"/>
      <c s="14" r="J79"/>
      <c s="14" r="K79"/>
      <c s="14" r="L79"/>
      <c s="14" r="M79"/>
      <c s="14" r="N79"/>
      <c s="14" r="O79"/>
      <c s="14" r="P79"/>
      <c s="14" r="Q79"/>
      <c s="14" r="R79"/>
      <c s="14" r="S79"/>
      <c s="14" r="T79"/>
      <c s="14" r="U79"/>
      <c s="14" r="V79"/>
    </row>
    <row r="80">
      <c s="14" r="A80"/>
      <c s="14" r="B80"/>
      <c s="14" r="C80"/>
      <c s="14" r="D80"/>
      <c s="14" r="E80"/>
      <c s="14" r="F80"/>
      <c s="14" r="G80"/>
      <c s="14" r="H80"/>
      <c s="14" r="I80"/>
      <c s="14" r="J80"/>
      <c s="14" r="K80"/>
      <c s="14" r="L80"/>
      <c s="14" r="M80"/>
      <c s="14" r="N80"/>
      <c s="14" r="O80"/>
      <c s="14" r="P80"/>
      <c s="14" r="Q80"/>
      <c s="14" r="R80"/>
      <c s="14" r="S80"/>
      <c s="14" r="T80"/>
      <c s="14" r="U80"/>
      <c s="14" r="V80"/>
    </row>
    <row r="81">
      <c s="14" r="A81"/>
      <c s="14" r="B81"/>
      <c s="14" r="C81"/>
      <c s="14" r="D81"/>
      <c s="14" r="E81"/>
      <c s="14" r="F81"/>
      <c s="14" r="G81"/>
      <c s="14" r="H81"/>
      <c s="14" r="I81"/>
      <c s="14" r="J81"/>
      <c s="14" r="K81"/>
      <c s="14" r="L81"/>
      <c s="14" r="M81"/>
      <c s="14" r="N81"/>
      <c s="14" r="O81"/>
      <c s="14" r="P81"/>
      <c s="14" r="Q81"/>
      <c s="14" r="R81"/>
      <c s="14" r="S81"/>
      <c s="14" r="T81"/>
      <c s="14" r="U81"/>
      <c s="14" r="V81"/>
    </row>
    <row r="82">
      <c s="14" r="A82"/>
      <c s="14" r="B82"/>
      <c s="14" r="C82"/>
      <c s="14" r="D82"/>
      <c s="14" r="E82"/>
      <c s="14" r="F82"/>
      <c s="14" r="G82"/>
      <c s="14" r="H82"/>
      <c s="14" r="I82"/>
      <c s="14" r="J82"/>
      <c s="14" r="K82"/>
      <c s="14" r="L82"/>
      <c s="14" r="M82"/>
      <c s="14" r="N82"/>
      <c s="14" r="O82"/>
      <c s="14" r="P82"/>
      <c s="14" r="Q82"/>
      <c s="14" r="R82"/>
      <c s="14" r="S82"/>
      <c s="14" r="T82"/>
      <c s="14" r="U82"/>
      <c s="14" r="V82"/>
    </row>
    <row r="83">
      <c s="14" r="A83"/>
      <c s="14" r="B83"/>
      <c s="14" r="C83"/>
      <c s="14" r="D83"/>
      <c s="14" r="E83"/>
      <c s="14" r="F83"/>
      <c s="14" r="G83"/>
      <c s="14" r="H83"/>
      <c s="14" r="I83"/>
      <c s="14" r="J83"/>
      <c s="14" r="K83"/>
      <c s="14" r="L83"/>
      <c s="14" r="M83"/>
      <c s="14" r="N83"/>
      <c s="14" r="O83"/>
      <c s="14" r="P83"/>
      <c s="14" r="Q83"/>
      <c s="14" r="R83"/>
      <c s="14" r="S83"/>
      <c s="14" r="T83"/>
      <c s="14" r="U83"/>
      <c s="14" r="V83"/>
    </row>
    <row r="84">
      <c s="14" r="A84"/>
      <c s="14" r="B84"/>
      <c s="14" r="C84"/>
      <c s="14" r="D84"/>
      <c s="14" r="E84"/>
      <c s="14" r="F84"/>
      <c s="14" r="G84"/>
      <c s="14" r="H84"/>
      <c s="14" r="I84"/>
      <c s="14" r="J84"/>
      <c s="14" r="K84"/>
      <c s="14" r="L84"/>
      <c s="14" r="M84"/>
      <c s="14" r="N84"/>
      <c s="14" r="O84"/>
      <c s="14" r="P84"/>
      <c s="14" r="Q84"/>
      <c s="14" r="R84"/>
      <c s="14" r="S84"/>
      <c s="14" r="T84"/>
      <c s="14" r="U84"/>
      <c s="14" r="V84"/>
    </row>
    <row r="85">
      <c s="14" r="A85"/>
      <c s="14" r="B85"/>
      <c s="14" r="C85"/>
      <c s="14" r="D85"/>
      <c s="14" r="E85"/>
      <c s="14" r="F85"/>
      <c s="14" r="G85"/>
      <c s="14" r="H85"/>
      <c s="14" r="I85"/>
      <c s="14" r="J85"/>
      <c s="14" r="K85"/>
      <c s="14" r="L85"/>
      <c s="14" r="M85"/>
      <c s="14" r="N85"/>
      <c s="14" r="O85"/>
      <c s="14" r="P85"/>
      <c s="14" r="Q85"/>
      <c s="14" r="R85"/>
      <c s="14" r="S85"/>
      <c s="14" r="T85"/>
      <c s="14" r="U85"/>
      <c s="14" r="V85"/>
    </row>
    <row r="86">
      <c s="14" r="A86"/>
      <c s="14" r="B86"/>
      <c s="14" r="C86"/>
      <c s="14" r="D86"/>
      <c s="14" r="E86"/>
      <c s="14" r="F86"/>
      <c s="14" r="G86"/>
      <c s="14" r="H86"/>
      <c s="14" r="I86"/>
      <c s="14" r="J86"/>
      <c s="14" r="K86"/>
      <c s="14" r="L86"/>
      <c s="14" r="M86"/>
      <c s="14" r="N86"/>
      <c s="14" r="O86"/>
      <c s="14" r="P86"/>
      <c s="14" r="Q86"/>
      <c s="14" r="R86"/>
      <c s="14" r="S86"/>
      <c s="14" r="T86"/>
      <c s="14" r="U86"/>
      <c s="14" r="V86"/>
    </row>
    <row r="87">
      <c s="14" r="A87"/>
      <c s="14" r="B87"/>
      <c s="14" r="C87"/>
      <c s="14" r="D87"/>
      <c s="14" r="E87"/>
      <c s="14" r="F87"/>
      <c s="14" r="G87"/>
      <c s="14" r="H87"/>
      <c s="14" r="I87"/>
      <c s="14" r="J87"/>
      <c s="14" r="K87"/>
      <c s="14" r="L87"/>
      <c s="14" r="M87"/>
      <c s="14" r="N87"/>
      <c s="14" r="O87"/>
      <c s="14" r="P87"/>
      <c s="14" r="Q87"/>
      <c s="14" r="R87"/>
      <c s="14" r="S87"/>
      <c s="14" r="T87"/>
      <c s="14" r="U87"/>
      <c s="14" r="V87"/>
    </row>
    <row r="88">
      <c s="14" r="A88"/>
      <c s="14" r="B88"/>
      <c s="14" r="C88"/>
      <c s="14" r="D88"/>
      <c s="14" r="E88"/>
      <c s="14" r="F88"/>
      <c s="14" r="G88"/>
      <c s="14" r="H88"/>
      <c s="14" r="I88"/>
      <c s="14" r="J88"/>
      <c s="14" r="K88"/>
      <c s="14" r="L88"/>
      <c s="14" r="M88"/>
      <c s="14" r="N88"/>
      <c s="14" r="O88"/>
      <c s="14" r="P88"/>
      <c s="14" r="Q88"/>
      <c s="14" r="R88"/>
      <c s="14" r="S88"/>
      <c s="14" r="T88"/>
      <c s="14" r="U88"/>
      <c s="14" r="V88"/>
    </row>
    <row r="89">
      <c s="14" r="A89"/>
      <c s="14" r="B89"/>
      <c s="14" r="C89"/>
      <c s="14" r="D89"/>
      <c s="14" r="E89"/>
      <c s="14" r="F89"/>
      <c s="14" r="G89"/>
      <c s="14" r="H89"/>
      <c s="14" r="I89"/>
      <c s="14" r="J89"/>
      <c s="14" r="K89"/>
      <c s="14" r="L89"/>
      <c s="14" r="M89"/>
      <c s="14" r="N89"/>
      <c s="14" r="O89"/>
      <c s="14" r="P89"/>
      <c s="14" r="Q89"/>
      <c s="14" r="R89"/>
      <c s="14" r="S89"/>
      <c s="14" r="T89"/>
      <c s="14" r="U89"/>
      <c s="14" r="V89"/>
    </row>
    <row r="90">
      <c s="14" r="A90"/>
      <c s="14" r="B90"/>
      <c s="14" r="C90"/>
      <c s="14" r="D90"/>
      <c s="14" r="E90"/>
      <c s="14" r="F90"/>
      <c s="14" r="G90"/>
      <c s="14" r="H90"/>
      <c s="14" r="I90"/>
      <c s="14" r="J90"/>
      <c s="14" r="K90"/>
      <c s="14" r="L90"/>
      <c s="14" r="M90"/>
      <c s="14" r="N90"/>
      <c s="14" r="O90"/>
      <c s="14" r="P90"/>
      <c s="14" r="Q90"/>
      <c s="14" r="R90"/>
      <c s="14" r="S90"/>
      <c s="14" r="T90"/>
      <c s="14" r="U90"/>
      <c s="14" r="V90"/>
    </row>
    <row r="91">
      <c s="14" r="A91"/>
      <c s="14" r="B91"/>
      <c s="14" r="C91"/>
      <c s="14" r="D91"/>
      <c s="14" r="E91"/>
      <c s="14" r="F91"/>
      <c s="14" r="G91"/>
      <c s="14" r="H91"/>
      <c s="14" r="I91"/>
      <c s="14" r="J91"/>
      <c s="14" r="K91"/>
      <c s="14" r="L91"/>
      <c s="14" r="M91"/>
      <c s="14" r="N91"/>
      <c s="14" r="O91"/>
      <c s="14" r="P91"/>
      <c s="14" r="Q91"/>
      <c s="14" r="R91"/>
      <c s="14" r="S91"/>
      <c s="14" r="T91"/>
      <c s="14" r="U91"/>
      <c s="14" r="V91"/>
    </row>
    <row r="92">
      <c s="14" r="A92"/>
      <c s="14" r="B92"/>
      <c s="14" r="C92"/>
      <c s="14" r="D92"/>
      <c s="14" r="E92"/>
      <c s="14" r="F92"/>
      <c s="14" r="G92"/>
      <c s="14" r="H92"/>
      <c s="14" r="I92"/>
      <c s="14" r="J92"/>
      <c s="14" r="K92"/>
      <c s="14" r="L92"/>
      <c s="14" r="M92"/>
      <c s="14" r="N92"/>
      <c s="14" r="O92"/>
      <c s="14" r="P92"/>
      <c s="14" r="Q92"/>
      <c s="14" r="R92"/>
      <c s="14" r="S92"/>
      <c s="14" r="T92"/>
      <c s="14" r="U92"/>
      <c s="14" r="V92"/>
    </row>
    <row r="93">
      <c s="14" r="A93"/>
      <c s="14" r="B93"/>
      <c s="14" r="C93"/>
      <c s="14" r="D93"/>
      <c s="14" r="E93"/>
      <c s="14" r="F93"/>
      <c s="14" r="G93"/>
      <c s="14" r="H93"/>
      <c s="14" r="I93"/>
      <c s="14" r="J93"/>
      <c s="14" r="K93"/>
      <c s="14" r="L93"/>
      <c s="14" r="M93"/>
      <c s="14" r="N93"/>
      <c s="14" r="O93"/>
      <c s="14" r="P93"/>
      <c s="14" r="Q93"/>
      <c s="14" r="R93"/>
      <c s="14" r="S93"/>
      <c s="14" r="T93"/>
      <c s="14" r="U93"/>
      <c s="14" r="V93"/>
    </row>
    <row r="94">
      <c s="14" r="A94"/>
      <c s="14" r="B94"/>
      <c s="14" r="C94"/>
      <c s="14" r="D94"/>
      <c s="14" r="E94"/>
      <c s="14" r="F94"/>
      <c s="14" r="G94"/>
      <c s="14" r="H94"/>
      <c s="14" r="I94"/>
      <c s="14" r="J94"/>
      <c s="14" r="K94"/>
      <c s="14" r="L94"/>
      <c s="14" r="M94"/>
      <c s="14" r="N94"/>
      <c s="14" r="O94"/>
      <c s="14" r="P94"/>
      <c s="14" r="Q94"/>
      <c s="14" r="R94"/>
      <c s="14" r="S94"/>
      <c s="14" r="T94"/>
      <c s="14" r="U94"/>
      <c s="14" r="V94"/>
    </row>
    <row r="95">
      <c s="14" r="A95"/>
      <c s="14" r="B95"/>
      <c s="14" r="C95"/>
      <c s="14" r="D95"/>
      <c s="14" r="E95"/>
      <c s="14" r="F95"/>
      <c s="14" r="G95"/>
      <c s="14" r="H95"/>
      <c s="14" r="I95"/>
      <c s="14" r="J95"/>
      <c s="14" r="K95"/>
      <c s="14" r="L95"/>
      <c s="14" r="M95"/>
      <c s="14" r="N95"/>
      <c s="14" r="O95"/>
      <c s="14" r="P95"/>
      <c s="14" r="Q95"/>
      <c s="14" r="R95"/>
      <c s="14" r="S95"/>
      <c s="14" r="T95"/>
      <c s="14" r="U95"/>
      <c s="14" r="V95"/>
    </row>
    <row r="96">
      <c s="14" r="A96"/>
      <c s="14" r="B96"/>
      <c s="14" r="C96"/>
      <c s="14" r="D96"/>
      <c s="14" r="E96"/>
      <c s="14" r="F96"/>
      <c s="14" r="G96"/>
      <c s="14" r="H96"/>
      <c s="14" r="I96"/>
      <c s="14" r="J96"/>
      <c s="14" r="K96"/>
      <c s="14" r="L96"/>
      <c s="14" r="M96"/>
      <c s="14" r="N96"/>
      <c s="14" r="O96"/>
      <c s="14" r="P96"/>
      <c s="14" r="Q96"/>
      <c s="14" r="R96"/>
      <c s="14" r="S96"/>
      <c s="14" r="T96"/>
      <c s="14" r="U96"/>
      <c s="14" r="V96"/>
    </row>
    <row r="97">
      <c s="14" r="A97"/>
      <c s="14" r="B97"/>
      <c s="14" r="C97"/>
      <c s="14" r="D97"/>
      <c s="14" r="E97"/>
      <c s="14" r="F97"/>
      <c s="14" r="G97"/>
      <c s="14" r="H97"/>
      <c s="14" r="I97"/>
      <c s="14" r="J97"/>
      <c s="14" r="K97"/>
      <c s="14" r="L97"/>
      <c s="14" r="M97"/>
      <c s="14" r="N97"/>
      <c s="14" r="O97"/>
      <c s="14" r="P97"/>
      <c s="14" r="Q97"/>
      <c s="14" r="R97"/>
      <c s="14" r="S97"/>
      <c s="14" r="T97"/>
      <c s="14" r="U97"/>
      <c s="14" r="V97"/>
    </row>
    <row r="98">
      <c s="14" r="A98"/>
      <c s="14" r="B98"/>
      <c s="14" r="C98"/>
      <c s="14" r="D98"/>
      <c s="14" r="E98"/>
      <c s="14" r="F98"/>
      <c s="14" r="G98"/>
      <c s="14" r="H98"/>
      <c s="14" r="I98"/>
      <c s="14" r="J98"/>
      <c s="14" r="K98"/>
      <c s="14" r="L98"/>
      <c s="14" r="M98"/>
      <c s="14" r="N98"/>
      <c s="14" r="O98"/>
      <c s="14" r="P98"/>
      <c s="14" r="Q98"/>
      <c s="14" r="R98"/>
      <c s="14" r="S98"/>
      <c s="14" r="T98"/>
      <c s="14" r="U98"/>
      <c s="14" r="V98"/>
    </row>
    <row r="99">
      <c s="14" r="A99"/>
      <c s="14" r="B99"/>
      <c s="14" r="C99"/>
      <c s="14" r="D99"/>
      <c s="14" r="E99"/>
      <c s="14" r="F99"/>
      <c s="14" r="G99"/>
      <c s="14" r="H99"/>
      <c s="14" r="I99"/>
      <c s="14" r="J99"/>
      <c s="14" r="K99"/>
      <c s="14" r="L99"/>
      <c s="14" r="M99"/>
      <c s="14" r="N99"/>
      <c s="14" r="O99"/>
      <c s="14" r="P99"/>
      <c s="14" r="Q99"/>
      <c s="14" r="R99"/>
      <c s="14" r="S99"/>
      <c s="14" r="T99"/>
      <c s="14" r="U99"/>
      <c s="14" r="V99"/>
    </row>
    <row r="100">
      <c s="14" r="A100"/>
      <c s="14" r="B100"/>
      <c s="14" r="C100"/>
      <c s="14" r="D100"/>
      <c s="14" r="E100"/>
      <c s="14" r="F100"/>
      <c s="14" r="G100"/>
      <c s="14" r="H100"/>
      <c s="14" r="I100"/>
      <c s="14" r="J100"/>
      <c s="14" r="K100"/>
      <c s="14" r="L100"/>
      <c s="14" r="M100"/>
      <c s="14" r="N100"/>
      <c s="14" r="O100"/>
      <c s="14" r="P100"/>
      <c s="14" r="Q100"/>
      <c s="14" r="R100"/>
      <c s="14" r="S100"/>
      <c s="14" r="T100"/>
      <c s="14" r="U100"/>
      <c s="14" r="V100"/>
    </row>
    <row r="101">
      <c s="14" r="A101"/>
      <c s="14" r="B101"/>
      <c s="14" r="C101"/>
      <c s="14" r="D101"/>
      <c s="14" r="E101"/>
      <c s="14" r="F101"/>
      <c s="14" r="G101"/>
      <c s="14" r="H101"/>
      <c s="14" r="I101"/>
      <c s="14" r="J101"/>
      <c s="14" r="K101"/>
      <c s="14" r="L101"/>
      <c s="14" r="M101"/>
      <c s="14" r="N101"/>
      <c s="14" r="O101"/>
      <c s="14" r="P101"/>
      <c s="14" r="Q101"/>
      <c s="14" r="R101"/>
      <c s="14" r="S101"/>
      <c s="14" r="T101"/>
      <c s="14" r="U101"/>
      <c s="14" r="V101"/>
    </row>
    <row r="102">
      <c s="14" r="A102"/>
      <c s="14" r="B102"/>
      <c s="14" r="C102"/>
      <c s="14" r="D102"/>
      <c s="14" r="E102"/>
      <c s="14" r="F102"/>
      <c s="14" r="G102"/>
      <c s="14" r="H102"/>
      <c s="14" r="I102"/>
      <c s="14" r="J102"/>
      <c s="14" r="K102"/>
      <c s="14" r="L102"/>
      <c s="14" r="M102"/>
      <c s="14" r="N102"/>
      <c s="14" r="O102"/>
      <c s="14" r="P102"/>
      <c s="14" r="Q102"/>
      <c s="14" r="R102"/>
      <c s="14" r="S102"/>
      <c s="14" r="T102"/>
      <c s="14" r="U102"/>
      <c s="14" r="V102"/>
    </row>
    <row r="103">
      <c s="14" r="A103"/>
      <c s="14" r="B103"/>
      <c s="14" r="C103"/>
      <c s="14" r="D103"/>
      <c s="14" r="E103"/>
      <c s="14" r="F103"/>
      <c s="14" r="G103"/>
      <c s="14" r="H103"/>
      <c s="14" r="I103"/>
      <c s="14" r="J103"/>
      <c s="14" r="K103"/>
      <c s="14" r="L103"/>
      <c s="14" r="M103"/>
      <c s="14" r="N103"/>
      <c s="14" r="O103"/>
      <c s="14" r="P103"/>
      <c s="14" r="Q103"/>
      <c s="14" r="R103"/>
      <c s="14" r="S103"/>
      <c s="14" r="T103"/>
      <c s="14" r="U103"/>
      <c s="14" r="V103"/>
    </row>
  </sheetData>
  <mergeCells count="1">
    <mergeCell ref="B2:G2"/>
  </mergeCell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25.57"/>
    <col min="8" customWidth="1" max="8" width="23.29"/>
  </cols>
  <sheetData>
    <row r="1">
      <c t="s" s="2" r="A1">
        <v>0</v>
      </c>
      <c t="s" s="2" r="B1">
        <v>1</v>
      </c>
      <c t="s" s="2" r="C1">
        <v>101</v>
      </c>
      <c t="s" s="2" r="D1">
        <v>102</v>
      </c>
      <c t="s" s="2" r="E1">
        <v>103</v>
      </c>
      <c t="s" s="5" r="F1">
        <v>104</v>
      </c>
      <c t="s" s="5" r="G1">
        <v>105</v>
      </c>
      <c t="s" s="5" r="H1">
        <v>106</v>
      </c>
      <c t="s" s="5" r="I1">
        <v>107</v>
      </c>
      <c t="s" s="5" r="J1">
        <v>108</v>
      </c>
      <c t="s" s="5" r="K1">
        <v>109</v>
      </c>
      <c t="s" s="5" r="L1">
        <v>110</v>
      </c>
      <c s="5" r="M1"/>
      <c s="5" r="N1"/>
      <c s="5" r="O1"/>
      <c s="5" r="P1"/>
      <c s="5" r="Q1"/>
    </row>
    <row r="2">
      <c t="s" s="19" r="A2">
        <v>10</v>
      </c>
      <c t="s" s="44" r="B2">
        <v>11</v>
      </c>
      <c s="44" r="C2"/>
      <c s="44" r="D2"/>
      <c s="44" r="E2"/>
      <c s="44" r="F2"/>
      <c s="44" r="G2"/>
    </row>
    <row r="3">
      <c t="s" r="A3">
        <v>12</v>
      </c>
      <c t="s" r="B3">
        <v>111</v>
      </c>
      <c t="s" r="C3">
        <v>112</v>
      </c>
      <c t="s" r="D3">
        <v>113</v>
      </c>
      <c t="s" r="E3">
        <v>114</v>
      </c>
      <c t="s" r="F3">
        <v>115</v>
      </c>
      <c t="s" r="G3">
        <v>116</v>
      </c>
      <c t="s" r="H3">
        <v>117</v>
      </c>
      <c r="I3">
        <v>50</v>
      </c>
      <c t="s" r="J3">
        <v>118</v>
      </c>
    </row>
  </sheetData>
  <mergeCells count="1">
    <mergeCell ref="B2:G2"/>
  </mergeCell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14"/>
    <col min="2" customWidth="1" max="2" width="11.14"/>
    <col min="3" customWidth="1" max="3" width="12.43"/>
    <col min="4" customWidth="1" max="4" width="13.86"/>
    <col min="5" customWidth="1" max="5" width="35.29"/>
    <col min="6" customWidth="1" max="6" width="30.0"/>
    <col min="7" customWidth="1" max="7" width="22.29"/>
    <col min="8" customWidth="1" max="8" width="31.0"/>
    <col min="9" customWidth="1" max="9" width="21.71"/>
    <col min="10" customWidth="1" max="10" width="22.57"/>
    <col min="11" customWidth="1" max="11" width="40.0"/>
    <col min="12" customWidth="1" max="12" width="23.29"/>
    <col min="13" customWidth="1" max="13" width="17.71"/>
    <col min="14" customWidth="1" max="14" width="21.14"/>
    <col min="15" customWidth="1" max="15" width="17.14"/>
    <col min="16" customWidth="1" max="16" width="31.14"/>
    <col min="17" customWidth="1" max="18" width="11.14"/>
  </cols>
  <sheetData>
    <row r="1">
      <c t="s" s="26" r="A1">
        <v>0</v>
      </c>
      <c t="s" s="26" r="B1">
        <v>1</v>
      </c>
      <c t="s" s="26" r="C1">
        <v>120</v>
      </c>
      <c t="s" s="26" r="D1">
        <v>271</v>
      </c>
      <c t="s" s="26" r="E1">
        <v>1152</v>
      </c>
      <c t="s" s="26" r="F1">
        <v>1153</v>
      </c>
      <c t="s" s="26" r="G1">
        <v>1154</v>
      </c>
      <c t="s" s="26" r="H1">
        <v>1155</v>
      </c>
      <c t="s" s="26" r="I1">
        <v>1156</v>
      </c>
      <c t="s" s="26" r="J1">
        <v>1157</v>
      </c>
      <c t="s" s="26" r="K1">
        <v>1158</v>
      </c>
      <c t="s" s="26" r="L1">
        <v>1159</v>
      </c>
      <c t="s" s="26" r="M1">
        <v>1160</v>
      </c>
      <c t="s" s="26" r="N1">
        <v>1161</v>
      </c>
      <c t="s" s="26" r="O1">
        <v>1162</v>
      </c>
      <c t="s" s="26" r="P1">
        <v>1163</v>
      </c>
      <c t="s" s="6" r="Q1">
        <v>1164</v>
      </c>
      <c t="s" s="6" r="R1">
        <v>1165</v>
      </c>
      <c t="s" s="6" r="S1">
        <v>1166</v>
      </c>
      <c t="s" s="6" r="T1">
        <v>1167</v>
      </c>
      <c t="s" s="6" r="U1">
        <v>1168</v>
      </c>
      <c t="s" s="57" r="V1">
        <v>1169</v>
      </c>
      <c t="s" s="57" r="W1">
        <v>1170</v>
      </c>
      <c t="s" s="57" r="X1">
        <v>1171</v>
      </c>
      <c t="s" s="57" r="Y1">
        <v>1172</v>
      </c>
      <c t="s" s="57" r="Z1">
        <v>1173</v>
      </c>
      <c t="s" s="57" r="AA1">
        <v>1174</v>
      </c>
      <c t="s" s="58" r="AB1">
        <v>1175</v>
      </c>
      <c t="s" s="58" r="AC1">
        <v>1176</v>
      </c>
      <c t="s" s="58" r="AD1">
        <v>1177</v>
      </c>
      <c t="s" s="58" r="AE1">
        <v>1178</v>
      </c>
      <c t="s" s="58" r="AF1">
        <v>1179</v>
      </c>
      <c t="s" s="58" r="AG1">
        <v>1180</v>
      </c>
      <c t="s" s="58" r="AH1">
        <v>1181</v>
      </c>
      <c t="s" s="58" r="AI1">
        <v>1182</v>
      </c>
      <c t="s" s="58" r="AJ1">
        <v>1183</v>
      </c>
    </row>
    <row r="2">
      <c t="s" s="19" r="A2">
        <v>10</v>
      </c>
      <c t="s" s="44" r="B2">
        <v>11</v>
      </c>
      <c s="44" r="C2"/>
      <c s="44" r="D2"/>
      <c s="44" r="E2"/>
      <c s="44" r="F2"/>
      <c s="44" r="G2"/>
    </row>
    <row r="3">
      <c t="s" s="14" r="A3">
        <v>137</v>
      </c>
      <c t="s" s="14" r="B3">
        <v>982</v>
      </c>
      <c t="s" s="14" r="C3">
        <v>139</v>
      </c>
      <c t="s" s="14" r="D3">
        <v>278</v>
      </c>
      <c t="s" s="14" r="E3">
        <v>1184</v>
      </c>
      <c t="s" s="14" r="F3">
        <v>1185</v>
      </c>
      <c t="s" s="14" r="G3">
        <v>1186</v>
      </c>
      <c t="s" s="14" r="H3">
        <v>562</v>
      </c>
      <c t="s" s="14" r="I3">
        <v>1187</v>
      </c>
      <c t="s" s="14" r="J3">
        <v>1188</v>
      </c>
      <c t="s" s="14" r="K3">
        <v>1189</v>
      </c>
      <c t="s" s="14" r="L3">
        <v>1190</v>
      </c>
      <c t="s" s="14" r="M3">
        <v>1191</v>
      </c>
      <c t="s" s="14" r="N3">
        <v>1192</v>
      </c>
      <c s="14" r="O3">
        <v>9600</v>
      </c>
      <c t="s" s="14" r="P3">
        <v>1193</v>
      </c>
      <c t="b" s="14" r="Q3">
        <v>1</v>
      </c>
      <c t="b" s="14" r="R3">
        <v>1</v>
      </c>
      <c t="b" s="14" r="S3">
        <v>1</v>
      </c>
      <c t="b" s="14" r="T3">
        <v>1</v>
      </c>
      <c s="14" r="U3">
        <v>0</v>
      </c>
      <c s="14" r="V3">
        <v>0</v>
      </c>
      <c s="14" r="W3">
        <v>0</v>
      </c>
      <c t="s" s="14" r="X3">
        <v>1194</v>
      </c>
      <c t="s" s="14" r="Y3">
        <v>1194</v>
      </c>
      <c t="s" s="14" r="Z3">
        <v>1194</v>
      </c>
      <c t="s" s="14" r="AA3">
        <v>1194</v>
      </c>
      <c s="14" r="AB3"/>
      <c s="14" r="AC3"/>
      <c s="14" r="AD3"/>
      <c s="14" r="AE3"/>
      <c s="14" r="AF3"/>
      <c s="14" r="AG3"/>
      <c s="14" r="AH3"/>
      <c s="14" r="AI3"/>
      <c t="b" s="14" r="AJ3">
        <v>1</v>
      </c>
    </row>
    <row r="4">
      <c t="s" s="14" r="A4">
        <v>617</v>
      </c>
      <c t="s" s="14" r="B4">
        <v>1195</v>
      </c>
      <c t="s" s="14" r="C4">
        <v>139</v>
      </c>
      <c t="s" s="14" r="D4">
        <v>278</v>
      </c>
      <c t="s" s="14" r="E4">
        <v>1196</v>
      </c>
      <c t="s" s="14" r="F4">
        <v>1197</v>
      </c>
      <c t="s" s="14" r="G4">
        <v>1186</v>
      </c>
      <c t="s" s="14" r="H4">
        <v>562</v>
      </c>
      <c t="s" s="14" r="I4">
        <v>1187</v>
      </c>
      <c t="s" s="14" r="J4">
        <v>1188</v>
      </c>
      <c t="s" s="14" r="K4">
        <v>1189</v>
      </c>
      <c t="s" s="14" r="L4">
        <v>1190</v>
      </c>
      <c t="s" s="14" r="M4">
        <v>1191</v>
      </c>
      <c t="s" s="14" r="N4">
        <v>1192</v>
      </c>
      <c s="14" r="O4">
        <v>9600</v>
      </c>
      <c t="s" s="14" r="P4">
        <v>1193</v>
      </c>
      <c t="b" s="14" r="Q4">
        <v>1</v>
      </c>
      <c t="b" s="14" r="R4">
        <v>1</v>
      </c>
      <c t="b" s="14" r="S4">
        <v>1</v>
      </c>
      <c t="b" s="14" r="T4">
        <v>1</v>
      </c>
      <c s="14" r="U4">
        <v>0</v>
      </c>
      <c s="14" r="V4">
        <v>0</v>
      </c>
      <c s="14" r="W4">
        <v>0</v>
      </c>
      <c t="s" s="14" r="X4">
        <v>1194</v>
      </c>
      <c t="s" s="14" r="Y4">
        <v>1194</v>
      </c>
      <c t="s" s="14" r="Z4">
        <v>1194</v>
      </c>
      <c t="s" s="14" r="AA4">
        <v>1194</v>
      </c>
      <c s="14" r="AB4"/>
      <c s="14" r="AC4"/>
      <c s="14" r="AD4"/>
      <c s="14" r="AE4"/>
      <c s="14" r="AF4"/>
      <c s="14" r="AG4"/>
      <c s="14" r="AH4"/>
      <c s="14" r="AI4"/>
      <c t="b" s="14" r="AJ4">
        <v>1</v>
      </c>
    </row>
    <row r="5">
      <c t="s" s="14" r="A5">
        <v>617</v>
      </c>
      <c t="s" s="14" r="B5">
        <v>988</v>
      </c>
      <c t="s" s="14" r="C5">
        <v>139</v>
      </c>
      <c t="s" s="14" r="D5">
        <v>278</v>
      </c>
      <c t="s" s="14" r="E5">
        <v>1140</v>
      </c>
      <c t="s" s="14" r="F5">
        <v>1198</v>
      </c>
      <c t="s" s="14" r="G5">
        <v>558</v>
      </c>
      <c t="s" r="H5">
        <v>622</v>
      </c>
      <c t="s" s="14" r="I5">
        <v>1199</v>
      </c>
      <c t="s" s="14" r="J5">
        <v>1200</v>
      </c>
      <c s="14" r="K5"/>
      <c t="s" s="14" r="L5">
        <v>1201</v>
      </c>
      <c t="s" s="36" r="M5">
        <v>1202</v>
      </c>
      <c t="s" s="14" r="N5">
        <v>1192</v>
      </c>
      <c s="14" r="O5">
        <v>9600</v>
      </c>
      <c t="s" s="14" r="P5">
        <v>1193</v>
      </c>
      <c t="b" s="14" r="Q5">
        <v>1</v>
      </c>
      <c t="b" s="14" r="R5">
        <v>1</v>
      </c>
      <c t="b" s="14" r="S5">
        <v>1</v>
      </c>
      <c t="b" s="14" r="T5">
        <v>1</v>
      </c>
      <c s="14" r="U5">
        <v>0</v>
      </c>
      <c s="14" r="V5">
        <v>0</v>
      </c>
      <c s="14" r="W5">
        <v>0</v>
      </c>
      <c t="s" s="14" r="X5">
        <v>1194</v>
      </c>
      <c t="s" s="14" r="Y5">
        <v>1194</v>
      </c>
      <c t="s" s="14" r="Z5">
        <v>1194</v>
      </c>
      <c t="s" s="14" r="AA5">
        <v>1194</v>
      </c>
      <c s="14" r="AB5"/>
      <c s="14" r="AC5"/>
      <c s="14" r="AD5"/>
      <c s="14" r="AE5"/>
      <c s="14" r="AF5"/>
      <c s="14" r="AG5"/>
      <c s="14" r="AH5"/>
      <c s="14" r="AI5"/>
      <c t="b" s="14" r="AJ5">
        <v>1</v>
      </c>
    </row>
    <row r="6">
      <c t="s" s="14" r="A6">
        <v>350</v>
      </c>
      <c t="s" s="14" r="B6">
        <v>994</v>
      </c>
      <c t="s" s="14" r="C6">
        <v>139</v>
      </c>
      <c t="s" s="14" r="D6">
        <v>278</v>
      </c>
      <c t="s" s="14" r="E6">
        <v>1141</v>
      </c>
      <c t="s" s="14" r="F6">
        <v>1203</v>
      </c>
      <c t="s" s="14" r="G6">
        <v>558</v>
      </c>
      <c t="s" r="H6">
        <v>1204</v>
      </c>
      <c t="s" s="14" r="I6">
        <v>1187</v>
      </c>
      <c t="s" s="14" r="J6">
        <v>1188</v>
      </c>
      <c s="14" r="K6"/>
      <c s="14" r="L6"/>
      <c t="s" s="36" r="M6">
        <v>1205</v>
      </c>
      <c t="s" s="14" r="N6">
        <v>1192</v>
      </c>
      <c s="14" r="O6">
        <v>9600</v>
      </c>
      <c t="s" s="14" r="P6">
        <v>1193</v>
      </c>
      <c t="b" s="14" r="Q6">
        <v>1</v>
      </c>
      <c t="b" s="14" r="R6">
        <v>1</v>
      </c>
      <c t="b" s="14" r="S6">
        <v>1</v>
      </c>
      <c t="b" s="14" r="T6">
        <v>1</v>
      </c>
      <c s="14" r="U6">
        <v>0</v>
      </c>
      <c s="14" r="V6">
        <v>0</v>
      </c>
      <c s="14" r="W6">
        <v>0</v>
      </c>
      <c t="s" s="14" r="X6">
        <v>1194</v>
      </c>
      <c t="s" s="14" r="Y6">
        <v>1194</v>
      </c>
      <c t="s" s="14" r="Z6">
        <v>1194</v>
      </c>
      <c t="s" s="14" r="AA6">
        <v>1194</v>
      </c>
      <c s="14" r="AB6"/>
      <c s="14" r="AC6"/>
      <c s="14" r="AD6"/>
      <c s="14" r="AE6"/>
      <c s="14" r="AF6"/>
      <c s="14" r="AG6"/>
      <c s="14" r="AH6"/>
      <c s="14" r="AI6"/>
      <c t="b" s="14" r="AJ6">
        <v>1</v>
      </c>
    </row>
    <row r="7">
      <c t="s" s="14" r="A7">
        <v>816</v>
      </c>
      <c t="s" s="14" r="B7">
        <v>1000</v>
      </c>
      <c t="s" s="14" r="C7">
        <v>139</v>
      </c>
      <c t="s" s="14" r="D7">
        <v>278</v>
      </c>
      <c t="s" s="14" r="E7">
        <v>1142</v>
      </c>
      <c t="s" s="14" r="F7">
        <v>1185</v>
      </c>
      <c t="s" s="14" r="G7">
        <v>558</v>
      </c>
      <c t="s" s="14" r="H7">
        <v>562</v>
      </c>
      <c t="s" s="14" r="I7">
        <v>1187</v>
      </c>
      <c t="s" s="14" r="J7">
        <v>1188</v>
      </c>
      <c s="14" r="K7"/>
      <c t="s" s="14" r="L7">
        <v>1190</v>
      </c>
      <c t="s" s="14" r="M7">
        <v>1191</v>
      </c>
      <c t="s" s="14" r="N7">
        <v>1192</v>
      </c>
      <c s="14" r="O7">
        <v>9600</v>
      </c>
      <c t="s" s="14" r="P7">
        <v>1193</v>
      </c>
      <c t="b" s="14" r="Q7">
        <v>1</v>
      </c>
      <c t="b" s="14" r="R7">
        <v>1</v>
      </c>
      <c t="b" s="14" r="S7">
        <v>1</v>
      </c>
      <c t="b" s="14" r="T7">
        <v>1</v>
      </c>
      <c s="14" r="U7">
        <v>0</v>
      </c>
      <c s="14" r="V7">
        <v>0</v>
      </c>
      <c s="14" r="W7">
        <v>0</v>
      </c>
      <c t="s" s="14" r="X7">
        <v>1194</v>
      </c>
      <c t="s" s="14" r="Y7">
        <v>1194</v>
      </c>
      <c t="s" s="14" r="Z7">
        <v>1194</v>
      </c>
      <c t="s" s="14" r="AA7">
        <v>1194</v>
      </c>
      <c s="14" r="AB7"/>
      <c s="14" r="AC7"/>
      <c s="14" r="AD7"/>
      <c s="14" r="AE7"/>
      <c s="14" r="AF7"/>
      <c s="14" r="AG7"/>
      <c s="14" r="AH7"/>
      <c s="14" r="AI7"/>
      <c t="b" s="14" r="AJ7">
        <v>1</v>
      </c>
    </row>
    <row r="8">
      <c t="s" s="14" r="A8">
        <v>617</v>
      </c>
      <c t="s" s="14" r="B8">
        <v>1020</v>
      </c>
      <c t="s" s="14" r="C8">
        <v>139</v>
      </c>
      <c t="s" s="14" r="D8">
        <v>278</v>
      </c>
      <c t="s" s="14" r="E8">
        <v>1022</v>
      </c>
      <c t="s" s="14" r="F8">
        <v>1206</v>
      </c>
      <c t="s" s="14" r="G8">
        <v>558</v>
      </c>
      <c t="s" s="14" r="H8">
        <v>644</v>
      </c>
      <c t="s" s="14" r="I8">
        <v>1207</v>
      </c>
      <c t="s" s="14" r="J8">
        <v>1208</v>
      </c>
      <c s="14" r="K8"/>
      <c t="s" s="14" r="L8">
        <v>1209</v>
      </c>
      <c t="s" s="14" r="M8">
        <v>1210</v>
      </c>
      <c t="s" s="14" r="N8">
        <v>1192</v>
      </c>
      <c s="14" r="O8">
        <v>9600</v>
      </c>
      <c t="s" s="14" r="P8">
        <v>1193</v>
      </c>
      <c t="b" s="14" r="Q8">
        <v>1</v>
      </c>
      <c t="b" s="14" r="R8">
        <v>1</v>
      </c>
      <c t="b" s="14" r="S8">
        <v>1</v>
      </c>
      <c t="b" s="14" r="T8">
        <v>1</v>
      </c>
      <c s="14" r="U8">
        <v>0</v>
      </c>
      <c s="14" r="V8">
        <v>0</v>
      </c>
      <c s="14" r="W8">
        <v>0</v>
      </c>
      <c t="s" s="14" r="X8">
        <v>1194</v>
      </c>
      <c t="s" s="14" r="Y8">
        <v>1194</v>
      </c>
      <c t="s" s="14" r="Z8">
        <v>1194</v>
      </c>
      <c t="s" s="14" r="AA8">
        <v>1194</v>
      </c>
      <c s="14" r="AB8"/>
      <c s="14" r="AC8"/>
      <c s="14" r="AD8"/>
      <c s="14" r="AE8"/>
      <c s="14" r="AF8"/>
      <c s="14" r="AG8"/>
      <c s="14" r="AH8"/>
      <c s="14" r="AI8"/>
      <c t="b" s="14" r="AJ8">
        <v>1</v>
      </c>
    </row>
    <row r="9">
      <c t="s" s="14" r="A9">
        <v>380</v>
      </c>
      <c t="s" s="14" r="B9">
        <v>1007</v>
      </c>
      <c t="s" s="14" r="C9">
        <v>139</v>
      </c>
      <c t="s" s="14" r="D9">
        <v>278</v>
      </c>
      <c t="s" s="14" r="E9">
        <v>1009</v>
      </c>
      <c t="s" s="14" r="F9">
        <v>1211</v>
      </c>
      <c t="s" s="14" r="G9">
        <v>558</v>
      </c>
      <c t="s" s="14" r="H9">
        <v>650</v>
      </c>
      <c t="s" s="14" r="I9">
        <v>1187</v>
      </c>
      <c t="s" s="14" r="J9">
        <v>1188</v>
      </c>
      <c s="14" r="K9"/>
      <c t="s" s="14" r="L9">
        <v>1212</v>
      </c>
      <c t="s" s="14" r="M9">
        <v>1213</v>
      </c>
      <c t="s" s="14" r="N9">
        <v>1192</v>
      </c>
      <c s="14" r="O9">
        <v>9600</v>
      </c>
      <c t="s" s="14" r="P9">
        <v>1193</v>
      </c>
      <c t="b" s="14" r="Q9">
        <v>1</v>
      </c>
      <c t="b" s="14" r="R9">
        <v>1</v>
      </c>
      <c t="b" s="14" r="S9">
        <v>1</v>
      </c>
      <c t="b" s="14" r="T9">
        <v>1</v>
      </c>
      <c s="14" r="U9">
        <v>0</v>
      </c>
      <c s="14" r="V9">
        <v>0</v>
      </c>
      <c s="14" r="W9">
        <v>0</v>
      </c>
      <c t="s" s="14" r="X9">
        <v>1194</v>
      </c>
      <c t="s" s="14" r="Y9">
        <v>1194</v>
      </c>
      <c t="s" s="14" r="Z9">
        <v>1194</v>
      </c>
      <c t="s" s="14" r="AA9">
        <v>1194</v>
      </c>
      <c s="14" r="AB9"/>
      <c s="14" r="AC9"/>
      <c s="14" r="AD9"/>
      <c s="14" r="AE9"/>
      <c s="14" r="AF9"/>
      <c s="14" r="AG9"/>
      <c s="14" r="AH9"/>
      <c s="14" r="AI9"/>
      <c t="b" s="14" r="AJ9">
        <v>1</v>
      </c>
    </row>
    <row r="10">
      <c t="s" s="14" r="A10">
        <v>617</v>
      </c>
      <c t="s" s="14" r="B10">
        <v>1014</v>
      </c>
      <c t="s" s="14" r="C10">
        <v>139</v>
      </c>
      <c t="s" s="14" r="D10">
        <v>278</v>
      </c>
      <c t="s" s="14" r="E10">
        <v>1016</v>
      </c>
      <c t="s" s="14" r="F10">
        <v>1214</v>
      </c>
      <c t="s" s="14" r="G10">
        <v>558</v>
      </c>
      <c t="s" s="14" r="H10">
        <v>655</v>
      </c>
      <c t="s" s="14" r="I10">
        <v>1215</v>
      </c>
      <c s="14" r="J10"/>
      <c s="14" r="K10"/>
      <c t="s" s="14" r="L10">
        <v>1190</v>
      </c>
      <c t="s" s="14" r="M10">
        <v>1216</v>
      </c>
      <c t="s" s="14" r="N10">
        <v>1192</v>
      </c>
      <c s="14" r="O10">
        <v>9600</v>
      </c>
      <c t="s" s="14" r="P10">
        <v>1193</v>
      </c>
      <c t="b" s="14" r="Q10">
        <v>1</v>
      </c>
      <c t="b" s="14" r="R10">
        <v>1</v>
      </c>
      <c t="b" s="14" r="S10">
        <v>1</v>
      </c>
      <c t="b" s="14" r="T10">
        <v>1</v>
      </c>
      <c s="14" r="U10">
        <v>0</v>
      </c>
      <c s="14" r="V10">
        <v>0</v>
      </c>
      <c s="14" r="W10">
        <v>0</v>
      </c>
      <c t="s" s="14" r="X10">
        <v>1194</v>
      </c>
      <c t="s" s="14" r="Y10">
        <v>1194</v>
      </c>
      <c t="s" s="14" r="Z10">
        <v>1194</v>
      </c>
      <c t="s" s="14" r="AA10">
        <v>1194</v>
      </c>
      <c s="14" r="AB10"/>
      <c s="14" r="AC10"/>
      <c s="14" r="AD10"/>
      <c s="14" r="AE10"/>
      <c s="14" r="AF10"/>
      <c s="14" r="AG10"/>
      <c s="14" r="AH10"/>
      <c s="14" r="AI10"/>
      <c t="b" s="14" r="AJ10">
        <v>1</v>
      </c>
    </row>
    <row r="11">
      <c t="s" s="14" r="A11">
        <v>617</v>
      </c>
      <c t="s" s="14" r="B11">
        <v>1027</v>
      </c>
      <c t="s" s="14" r="C11">
        <v>139</v>
      </c>
      <c t="s" s="14" r="D11">
        <v>278</v>
      </c>
      <c t="s" s="14" r="E11">
        <v>1029</v>
      </c>
      <c t="s" s="14" r="F11">
        <v>1217</v>
      </c>
      <c t="s" s="14" r="G11">
        <v>558</v>
      </c>
      <c t="s" s="14" r="H11">
        <v>660</v>
      </c>
      <c t="s" s="14" r="I11">
        <v>1199</v>
      </c>
      <c t="s" s="14" r="J11">
        <v>1200</v>
      </c>
      <c s="14" r="K11"/>
      <c t="s" s="14" r="L11">
        <v>1190</v>
      </c>
      <c t="s" s="14" r="M11">
        <v>1218</v>
      </c>
      <c t="s" s="14" r="N11">
        <v>1192</v>
      </c>
      <c s="14" r="O11">
        <v>9600</v>
      </c>
      <c t="s" s="14" r="P11">
        <v>1193</v>
      </c>
      <c t="b" s="14" r="Q11">
        <v>1</v>
      </c>
      <c t="b" s="14" r="R11">
        <v>1</v>
      </c>
      <c t="b" s="14" r="S11">
        <v>1</v>
      </c>
      <c t="b" s="14" r="T11">
        <v>1</v>
      </c>
      <c s="14" r="U11">
        <v>0</v>
      </c>
      <c s="14" r="V11">
        <v>0</v>
      </c>
      <c s="14" r="W11">
        <v>0</v>
      </c>
      <c t="s" s="14" r="X11">
        <v>1194</v>
      </c>
      <c t="s" s="14" r="Y11">
        <v>1194</v>
      </c>
      <c t="s" s="14" r="Z11">
        <v>1194</v>
      </c>
      <c t="s" s="14" r="AA11">
        <v>1194</v>
      </c>
      <c s="14" r="AB11"/>
      <c s="14" r="AC11"/>
      <c s="14" r="AD11"/>
      <c s="14" r="AE11"/>
      <c s="14" r="AF11"/>
      <c s="14" r="AG11"/>
      <c s="14" r="AH11"/>
      <c s="14" r="AI11"/>
      <c t="b" s="14" r="AJ11">
        <v>1</v>
      </c>
    </row>
    <row r="12">
      <c t="s" s="14" r="A12">
        <v>153</v>
      </c>
      <c t="s" s="14" r="B12">
        <v>1034</v>
      </c>
      <c t="s" s="14" r="C12">
        <v>951</v>
      </c>
      <c t="s" s="14" r="D12">
        <v>952</v>
      </c>
      <c t="s" s="14" r="E12">
        <v>1219</v>
      </c>
      <c t="s" s="14" r="F12">
        <v>1220</v>
      </c>
      <c s="14" r="G12"/>
      <c s="14" r="H12"/>
      <c t="s" s="14" r="I12">
        <v>1221</v>
      </c>
      <c t="s" s="14" r="J12">
        <v>1222</v>
      </c>
      <c s="14" r="K12"/>
      <c t="s" s="14" r="L12">
        <v>1190</v>
      </c>
      <c t="s" s="14" r="M12">
        <v>1191</v>
      </c>
      <c t="s" s="14" r="N12">
        <v>1192</v>
      </c>
      <c s="14" r="O12">
        <v>9600</v>
      </c>
      <c t="s" s="14" r="P12">
        <v>1193</v>
      </c>
      <c t="b" s="14" r="Q12">
        <v>1</v>
      </c>
      <c t="b" s="14" r="R12">
        <v>1</v>
      </c>
      <c t="b" s="14" r="S12">
        <v>1</v>
      </c>
      <c t="b" s="14" r="T12">
        <v>1</v>
      </c>
      <c s="14" r="U12">
        <v>0</v>
      </c>
      <c s="14" r="V12">
        <v>0</v>
      </c>
      <c s="14" r="W12">
        <v>0</v>
      </c>
      <c t="s" s="14" r="X12">
        <v>1194</v>
      </c>
      <c t="s" s="14" r="Y12">
        <v>1194</v>
      </c>
      <c t="s" s="14" r="Z12">
        <v>1194</v>
      </c>
      <c t="s" s="14" r="AA12">
        <v>1194</v>
      </c>
      <c s="14" r="AB12"/>
      <c s="14" r="AC12"/>
      <c s="14" r="AD12"/>
      <c s="14" r="AE12"/>
      <c s="14" r="AF12"/>
      <c s="14" r="AG12"/>
      <c s="14" r="AH12"/>
      <c s="14" r="AI12"/>
      <c t="b" s="14" r="AJ12">
        <v>1</v>
      </c>
    </row>
    <row r="13">
      <c s="14" r="A13"/>
      <c s="14" r="B13"/>
      <c s="14" r="C13"/>
      <c s="14" r="D13"/>
      <c s="14" r="E13"/>
      <c s="14" r="F13"/>
      <c s="14" r="G13"/>
      <c s="14" r="H13"/>
      <c s="14" r="I13"/>
      <c s="14" r="J13"/>
      <c s="14" r="K13"/>
      <c s="14" r="L13"/>
      <c s="36" r="M13"/>
      <c s="14" r="N13"/>
      <c s="14" r="O13"/>
      <c s="14" r="P13"/>
      <c s="14" r="Q13"/>
      <c s="14" r="R13"/>
    </row>
    <row r="14">
      <c s="14" r="A14"/>
      <c s="14" r="B14"/>
      <c s="14" r="C14"/>
      <c s="14" r="D14"/>
      <c s="14" r="E14"/>
      <c s="14" r="F14"/>
      <c s="14" r="G14"/>
      <c s="14" r="H14"/>
      <c s="14" r="I14"/>
      <c s="14" r="J14"/>
      <c s="14" r="K14"/>
      <c s="14" r="L14"/>
      <c s="36" r="M14"/>
      <c s="14" r="N14"/>
      <c s="14" r="O14"/>
      <c s="14" r="P14"/>
      <c s="14" r="Q14"/>
      <c s="14" r="R14"/>
    </row>
    <row r="15">
      <c s="14" r="A15"/>
      <c s="14" r="B15"/>
      <c s="14" r="C15"/>
      <c s="14" r="D15"/>
      <c s="14" r="E15"/>
      <c s="14" r="F15"/>
      <c s="14" r="G15"/>
      <c s="14" r="H15"/>
      <c s="14" r="I15"/>
      <c s="14" r="J15"/>
      <c s="14" r="K15"/>
      <c s="14" r="L15"/>
      <c s="36" r="M15"/>
      <c s="14" r="N15"/>
      <c s="14" r="O15"/>
      <c s="14" r="P15"/>
      <c s="14" r="Q15"/>
      <c s="14" r="R15"/>
    </row>
    <row r="16">
      <c s="14" r="A16"/>
      <c s="14" r="B16"/>
      <c s="14" r="C16"/>
      <c s="14" r="D16"/>
      <c s="14" r="E16"/>
      <c s="14" r="F16"/>
      <c s="14" r="G16"/>
      <c s="14" r="H16"/>
      <c s="14" r="I16"/>
      <c s="14" r="J16"/>
      <c s="14" r="K16"/>
      <c s="14" r="L16"/>
      <c s="36" r="M16"/>
      <c s="14" r="N16"/>
      <c s="14" r="O16"/>
      <c s="14" r="P16"/>
      <c s="14" r="Q16"/>
      <c s="14" r="R16"/>
    </row>
    <row r="17">
      <c s="14" r="A17"/>
      <c s="14" r="B17"/>
      <c s="14" r="C17"/>
      <c s="14" r="D17"/>
      <c s="14" r="E17"/>
      <c s="14" r="F17"/>
      <c s="14" r="G17"/>
      <c s="14" r="H17"/>
      <c s="14" r="I17"/>
      <c s="14" r="J17"/>
      <c s="14" r="K17"/>
      <c s="14" r="L17"/>
      <c s="36" r="M17"/>
      <c s="14" r="N17"/>
      <c s="14" r="O17"/>
      <c s="14" r="P17"/>
      <c s="14" r="Q17"/>
      <c s="14" r="R17"/>
    </row>
    <row r="18">
      <c s="14" r="A18"/>
      <c s="14" r="B18"/>
      <c s="14" r="C18"/>
      <c s="14" r="D18"/>
      <c s="14" r="E18"/>
      <c s="14" r="F18"/>
      <c s="14" r="G18"/>
      <c s="14" r="H18"/>
      <c s="14" r="I18"/>
      <c s="14" r="J18"/>
      <c s="14" r="K18"/>
      <c s="14" r="L18"/>
      <c s="36" r="M18"/>
      <c s="14" r="N18"/>
      <c s="14" r="O18"/>
      <c s="14" r="P18"/>
      <c s="14" r="Q18"/>
      <c s="14" r="R18"/>
    </row>
    <row r="19">
      <c s="14" r="A19"/>
      <c s="14" r="B19"/>
      <c s="14" r="C19"/>
      <c s="14" r="D19"/>
      <c s="14" r="E19"/>
      <c s="14" r="F19"/>
      <c s="14" r="G19"/>
      <c s="14" r="H19"/>
      <c s="14" r="I19"/>
      <c s="14" r="J19"/>
      <c s="14" r="K19"/>
      <c s="14" r="L19"/>
      <c s="36" r="M19"/>
      <c s="14" r="N19"/>
      <c s="14" r="O19"/>
      <c s="14" r="P19"/>
      <c s="14" r="Q19"/>
      <c s="14" r="R19"/>
    </row>
    <row r="20">
      <c s="14" r="A20"/>
      <c s="14" r="B20"/>
      <c s="14" r="C20"/>
      <c s="14" r="D20"/>
      <c s="14" r="E20"/>
      <c s="14" r="F20"/>
      <c s="14" r="G20"/>
      <c s="14" r="H20"/>
      <c s="14" r="I20"/>
      <c s="14" r="J20"/>
      <c s="14" r="K20"/>
      <c s="14" r="L20"/>
      <c s="36" r="M20"/>
      <c s="14" r="N20"/>
      <c s="14" r="O20"/>
      <c s="14" r="P20"/>
      <c s="14" r="Q20"/>
      <c s="14" r="R20"/>
    </row>
    <row r="21">
      <c s="14" r="A21"/>
      <c s="14" r="B21"/>
      <c s="14" r="C21"/>
      <c s="14" r="D21"/>
      <c s="14" r="E21"/>
      <c s="14" r="F21"/>
      <c s="14" r="G21"/>
      <c s="14" r="H21"/>
      <c s="14" r="I21"/>
      <c s="14" r="J21"/>
      <c s="14" r="K21"/>
      <c s="14" r="L21"/>
      <c s="36" r="M21"/>
      <c s="14" r="N21"/>
      <c s="14" r="O21"/>
      <c s="14" r="P21"/>
      <c s="14" r="Q21"/>
      <c s="14" r="R21"/>
    </row>
    <row r="22">
      <c s="14" r="A22"/>
      <c s="14" r="B22"/>
      <c s="14" r="C22"/>
      <c s="14" r="D22"/>
      <c s="14" r="E22"/>
      <c s="14" r="F22"/>
      <c s="14" r="G22"/>
      <c s="14" r="H22"/>
      <c s="14" r="I22"/>
      <c s="14" r="J22"/>
      <c s="14" r="K22"/>
      <c s="14" r="L22"/>
      <c s="36" r="M22"/>
      <c s="14" r="N22"/>
      <c s="14" r="O22"/>
      <c s="14" r="P22"/>
      <c s="14" r="Q22"/>
      <c s="14" r="R22"/>
    </row>
    <row r="23">
      <c s="14" r="A23"/>
      <c s="14" r="B23"/>
      <c s="14" r="C23"/>
      <c s="14" r="D23"/>
      <c s="14" r="E23"/>
      <c s="14" r="F23"/>
      <c s="14" r="G23"/>
      <c s="14" r="H23"/>
      <c s="14" r="I23"/>
      <c s="14" r="J23"/>
      <c s="14" r="K23"/>
      <c s="14" r="L23"/>
      <c s="36" r="M23"/>
      <c s="14" r="N23"/>
      <c s="14" r="O23"/>
      <c s="14" r="P23"/>
      <c s="14" r="Q23"/>
      <c s="14" r="R23"/>
    </row>
    <row r="24">
      <c s="14" r="A24"/>
      <c s="14" r="B24"/>
      <c s="14" r="C24"/>
      <c s="14" r="D24"/>
      <c s="14" r="E24"/>
      <c s="14" r="F24"/>
      <c s="14" r="G24"/>
      <c s="14" r="H24"/>
      <c s="14" r="I24"/>
      <c s="14" r="J24"/>
      <c s="14" r="K24"/>
      <c s="14" r="L24"/>
      <c s="36" r="M24"/>
      <c s="14" r="N24"/>
      <c s="14" r="O24"/>
      <c s="14" r="P24"/>
      <c s="14" r="Q24"/>
      <c s="14" r="R24"/>
    </row>
    <row r="25">
      <c s="14" r="A25"/>
      <c s="14" r="B25"/>
      <c s="14" r="C25"/>
      <c s="14" r="D25"/>
      <c s="14" r="E25"/>
      <c s="14" r="F25"/>
      <c s="14" r="G25"/>
      <c s="14" r="H25"/>
      <c s="14" r="I25"/>
      <c s="14" r="J25"/>
      <c s="14" r="K25"/>
      <c s="14" r="L25"/>
      <c s="36" r="M25"/>
      <c s="14" r="N25"/>
      <c s="14" r="O25"/>
      <c s="14" r="P25"/>
      <c s="14" r="Q25"/>
      <c s="14" r="R25"/>
    </row>
    <row r="26">
      <c s="14" r="A26"/>
      <c s="14" r="B26"/>
      <c s="14" r="C26"/>
      <c s="14" r="D26"/>
      <c s="14" r="E26"/>
      <c s="14" r="F26"/>
      <c s="14" r="G26"/>
      <c s="14" r="H26"/>
      <c s="14" r="I26"/>
      <c s="14" r="J26"/>
      <c s="14" r="K26"/>
      <c s="14" r="L26"/>
      <c s="36" r="M26"/>
      <c s="14" r="N26"/>
      <c s="14" r="O26"/>
      <c s="14" r="P26"/>
      <c s="14" r="Q26"/>
      <c s="14" r="R26"/>
    </row>
    <row r="27">
      <c s="14" r="A27"/>
      <c s="14" r="B27"/>
      <c s="14" r="C27"/>
      <c s="14" r="D27"/>
      <c s="14" r="E27"/>
      <c s="14" r="F27"/>
      <c s="14" r="G27"/>
      <c s="14" r="H27"/>
      <c s="14" r="I27"/>
      <c s="14" r="J27"/>
      <c s="14" r="K27"/>
      <c s="14" r="L27"/>
      <c s="36" r="M27"/>
      <c s="14" r="N27"/>
      <c s="14" r="O27"/>
      <c s="14" r="P27"/>
      <c s="14" r="Q27"/>
      <c s="14" r="R27"/>
    </row>
    <row r="28">
      <c s="14" r="A28"/>
      <c s="14" r="B28"/>
      <c s="14" r="C28"/>
      <c s="14" r="D28"/>
      <c s="14" r="E28"/>
      <c s="14" r="F28"/>
      <c s="14" r="G28"/>
      <c s="14" r="H28"/>
      <c s="14" r="I28"/>
      <c s="14" r="J28"/>
      <c s="14" r="K28"/>
      <c s="14" r="L28"/>
      <c s="36" r="M28"/>
      <c s="14" r="N28"/>
      <c s="14" r="O28"/>
      <c s="14" r="P28"/>
      <c s="14" r="Q28"/>
      <c s="14" r="R28"/>
    </row>
    <row r="29">
      <c s="14" r="A29"/>
      <c s="14" r="B29"/>
      <c s="14" r="C29"/>
      <c s="14" r="D29"/>
      <c s="14" r="E29"/>
      <c s="14" r="F29"/>
      <c s="14" r="G29"/>
      <c s="14" r="H29"/>
      <c s="14" r="I29"/>
      <c s="14" r="J29"/>
      <c s="14" r="K29"/>
      <c s="14" r="L29"/>
      <c s="36" r="M29"/>
      <c s="14" r="N29"/>
      <c s="14" r="O29"/>
      <c s="14" r="P29"/>
      <c s="14" r="Q29"/>
      <c s="14" r="R29"/>
    </row>
    <row r="30">
      <c s="14" r="A30"/>
      <c s="14" r="B30"/>
      <c s="14" r="C30"/>
      <c s="14" r="D30"/>
      <c s="14" r="E30"/>
      <c s="14" r="F30"/>
      <c s="14" r="G30"/>
      <c s="14" r="H30"/>
      <c s="14" r="I30"/>
      <c s="14" r="J30"/>
      <c s="14" r="K30"/>
      <c s="14" r="L30"/>
      <c s="36" r="M30"/>
      <c s="14" r="N30"/>
      <c s="14" r="O30"/>
      <c s="14" r="P30"/>
      <c s="14" r="Q30"/>
      <c s="14" r="R30"/>
    </row>
    <row r="31">
      <c s="14" r="A31"/>
      <c s="14" r="B31"/>
      <c s="14" r="C31"/>
      <c s="14" r="D31"/>
      <c s="14" r="E31"/>
      <c s="14" r="F31"/>
      <c s="14" r="G31"/>
      <c s="14" r="H31"/>
      <c s="14" r="I31"/>
      <c s="14" r="J31"/>
      <c s="14" r="K31"/>
      <c s="14" r="L31"/>
      <c s="36" r="M31"/>
      <c s="14" r="N31"/>
      <c s="14" r="O31"/>
      <c s="14" r="P31"/>
      <c s="14" r="Q31"/>
      <c s="14" r="R31"/>
    </row>
    <row r="32">
      <c s="14" r="A32"/>
      <c s="14" r="B32"/>
      <c s="14" r="C32"/>
      <c s="14" r="D32"/>
      <c s="14" r="E32"/>
      <c s="14" r="F32"/>
      <c s="14" r="G32"/>
      <c s="14" r="H32"/>
      <c s="14" r="I32"/>
      <c s="14" r="J32"/>
      <c s="14" r="K32"/>
      <c s="14" r="L32"/>
      <c s="36" r="M32"/>
      <c s="14" r="N32"/>
      <c s="14" r="O32"/>
      <c s="14" r="P32"/>
      <c s="14" r="Q32"/>
      <c s="14" r="R32"/>
    </row>
    <row r="33">
      <c s="14" r="A33"/>
      <c s="14" r="B33"/>
      <c s="14" r="C33"/>
      <c s="14" r="D33"/>
      <c s="14" r="E33"/>
      <c s="14" r="F33"/>
      <c s="14" r="G33"/>
      <c s="14" r="H33"/>
      <c s="14" r="I33"/>
      <c s="14" r="J33"/>
      <c s="14" r="K33"/>
      <c s="14" r="L33"/>
      <c s="36" r="M33"/>
      <c s="14" r="N33"/>
      <c s="14" r="O33"/>
      <c s="14" r="P33"/>
      <c s="14" r="Q33"/>
      <c s="14" r="R33"/>
    </row>
    <row r="34">
      <c s="14" r="A34"/>
      <c s="14" r="B34"/>
      <c s="14" r="C34"/>
      <c s="14" r="D34"/>
      <c s="14" r="E34"/>
      <c s="14" r="F34"/>
      <c s="14" r="G34"/>
      <c s="14" r="H34"/>
      <c s="14" r="I34"/>
      <c s="14" r="J34"/>
      <c s="14" r="K34"/>
      <c s="14" r="L34"/>
      <c s="36" r="M34"/>
      <c s="14" r="N34"/>
      <c s="14" r="O34"/>
      <c s="14" r="P34"/>
      <c s="14" r="Q34"/>
      <c s="14" r="R34"/>
    </row>
    <row r="35">
      <c s="14" r="A35"/>
      <c s="14" r="B35"/>
      <c s="14" r="C35"/>
      <c s="14" r="D35"/>
      <c s="14" r="E35"/>
      <c s="14" r="F35"/>
      <c s="14" r="G35"/>
      <c s="14" r="H35"/>
      <c s="14" r="I35"/>
      <c s="14" r="J35"/>
      <c s="14" r="K35"/>
      <c s="14" r="L35"/>
      <c s="36" r="M35"/>
      <c s="14" r="N35"/>
      <c s="14" r="O35"/>
      <c s="14" r="P35"/>
      <c s="14" r="Q35"/>
      <c s="14" r="R35"/>
    </row>
    <row r="36">
      <c s="14" r="A36"/>
      <c s="14" r="B36"/>
      <c s="14" r="C36"/>
      <c s="14" r="D36"/>
      <c s="14" r="E36"/>
      <c s="14" r="F36"/>
      <c s="14" r="G36"/>
      <c s="14" r="H36"/>
      <c s="14" r="I36"/>
      <c s="14" r="J36"/>
      <c s="14" r="K36"/>
      <c s="14" r="L36"/>
      <c s="36" r="M36"/>
      <c s="14" r="N36"/>
      <c s="14" r="O36"/>
      <c s="14" r="P36"/>
      <c s="14" r="Q36"/>
      <c s="14" r="R36"/>
    </row>
    <row r="37">
      <c s="14" r="A37"/>
      <c s="14" r="B37"/>
      <c s="14" r="C37"/>
      <c s="14" r="D37"/>
      <c s="14" r="E37"/>
      <c s="14" r="F37"/>
      <c s="14" r="G37"/>
      <c s="14" r="H37"/>
      <c s="14" r="I37"/>
      <c s="14" r="J37"/>
      <c s="14" r="K37"/>
      <c s="14" r="L37"/>
      <c s="36" r="M37"/>
      <c s="14" r="N37"/>
      <c s="14" r="O37"/>
      <c s="14" r="P37"/>
      <c s="14" r="Q37"/>
      <c s="14" r="R37"/>
    </row>
    <row r="38">
      <c s="14" r="A38"/>
      <c s="14" r="B38"/>
      <c s="14" r="C38"/>
      <c s="14" r="D38"/>
      <c s="14" r="E38"/>
      <c s="14" r="F38"/>
      <c s="14" r="G38"/>
      <c s="14" r="H38"/>
      <c s="14" r="I38"/>
      <c s="14" r="J38"/>
      <c s="14" r="K38"/>
      <c s="14" r="L38"/>
      <c s="36" r="M38"/>
      <c s="14" r="N38"/>
      <c s="14" r="O38"/>
      <c s="14" r="P38"/>
      <c s="14" r="Q38"/>
      <c s="14" r="R38"/>
    </row>
    <row r="39">
      <c s="14" r="A39"/>
      <c s="14" r="B39"/>
      <c s="14" r="C39"/>
      <c s="14" r="D39"/>
      <c s="14" r="E39"/>
      <c s="14" r="F39"/>
      <c s="14" r="G39"/>
      <c s="14" r="H39"/>
      <c s="14" r="I39"/>
      <c s="14" r="J39"/>
      <c s="14" r="K39"/>
      <c s="14" r="L39"/>
      <c s="36" r="M39"/>
      <c s="14" r="N39"/>
      <c s="14" r="O39"/>
      <c s="14" r="P39"/>
      <c s="14" r="Q39"/>
      <c s="14" r="R39"/>
    </row>
    <row r="40">
      <c s="14" r="A40"/>
      <c s="14" r="B40"/>
      <c s="14" r="C40"/>
      <c s="14" r="D40"/>
      <c s="14" r="E40"/>
      <c s="14" r="F40"/>
      <c s="14" r="G40"/>
      <c s="14" r="H40"/>
      <c s="14" r="I40"/>
      <c s="14" r="J40"/>
      <c s="14" r="K40"/>
      <c s="14" r="L40"/>
      <c s="36" r="M40"/>
      <c s="14" r="N40"/>
      <c s="14" r="O40"/>
      <c s="14" r="P40"/>
      <c s="14" r="Q40"/>
      <c s="14" r="R40"/>
    </row>
    <row r="41">
      <c s="14" r="A41"/>
      <c s="14" r="B41"/>
      <c s="14" r="C41"/>
      <c s="14" r="D41"/>
      <c s="14" r="E41"/>
      <c s="14" r="F41"/>
      <c s="14" r="G41"/>
      <c s="14" r="H41"/>
      <c s="14" r="I41"/>
      <c s="14" r="J41"/>
      <c s="14" r="K41"/>
      <c s="14" r="L41"/>
      <c s="36" r="M41"/>
      <c s="14" r="N41"/>
      <c s="14" r="O41"/>
      <c s="14" r="P41"/>
      <c s="14" r="Q41"/>
      <c s="14" r="R41"/>
    </row>
    <row r="42">
      <c s="14" r="A42"/>
      <c s="14" r="B42"/>
      <c s="14" r="C42"/>
      <c s="14" r="D42"/>
      <c s="14" r="E42"/>
      <c s="14" r="F42"/>
      <c s="14" r="G42"/>
      <c s="14" r="H42"/>
      <c s="14" r="I42"/>
      <c s="14" r="J42"/>
      <c s="14" r="K42"/>
      <c s="14" r="L42"/>
      <c s="36" r="M42"/>
      <c s="14" r="N42"/>
      <c s="14" r="O42"/>
      <c s="14" r="P42"/>
      <c s="14" r="Q42"/>
      <c s="14" r="R42"/>
    </row>
    <row r="43">
      <c s="14" r="A43"/>
      <c s="14" r="B43"/>
      <c s="14" r="C43"/>
      <c s="14" r="D43"/>
      <c s="14" r="E43"/>
      <c s="14" r="F43"/>
      <c s="14" r="G43"/>
      <c s="14" r="H43"/>
      <c s="14" r="I43"/>
      <c s="14" r="J43"/>
      <c s="14" r="K43"/>
      <c s="14" r="L43"/>
      <c s="36" r="M43"/>
      <c s="14" r="N43"/>
      <c s="14" r="O43"/>
      <c s="14" r="P43"/>
      <c s="14" r="Q43"/>
      <c s="14" r="R43"/>
    </row>
    <row r="44">
      <c s="14" r="A44"/>
      <c s="14" r="B44"/>
      <c s="14" r="C44"/>
      <c s="14" r="D44"/>
      <c s="14" r="E44"/>
      <c s="14" r="F44"/>
      <c s="14" r="G44"/>
      <c s="14" r="H44"/>
      <c s="14" r="I44"/>
      <c s="14" r="J44"/>
      <c s="14" r="K44"/>
      <c s="14" r="L44"/>
      <c s="36" r="M44"/>
      <c s="14" r="N44"/>
      <c s="14" r="O44"/>
      <c s="14" r="P44"/>
      <c s="14" r="Q44"/>
      <c s="14" r="R44"/>
    </row>
    <row r="45">
      <c s="14" r="A45"/>
      <c s="14" r="B45"/>
      <c s="14" r="C45"/>
      <c s="14" r="D45"/>
      <c s="14" r="E45"/>
      <c s="14" r="F45"/>
      <c s="14" r="G45"/>
      <c s="14" r="H45"/>
      <c s="14" r="I45"/>
      <c s="14" r="J45"/>
      <c s="14" r="K45"/>
      <c s="14" r="L45"/>
      <c s="36" r="M45"/>
      <c s="14" r="N45"/>
      <c s="14" r="O45"/>
      <c s="14" r="P45"/>
      <c s="14" r="Q45"/>
      <c s="14" r="R45"/>
    </row>
    <row r="46">
      <c s="14" r="A46"/>
      <c s="14" r="B46"/>
      <c s="14" r="C46"/>
      <c s="14" r="D46"/>
      <c s="14" r="E46"/>
      <c s="14" r="F46"/>
      <c s="14" r="G46"/>
      <c s="14" r="H46"/>
      <c s="14" r="I46"/>
      <c s="14" r="J46"/>
      <c s="14" r="K46"/>
      <c s="14" r="L46"/>
      <c s="36" r="M46"/>
      <c s="14" r="N46"/>
      <c s="14" r="O46"/>
      <c s="14" r="P46"/>
      <c s="14" r="Q46"/>
      <c s="14" r="R46"/>
    </row>
    <row r="47">
      <c s="14" r="A47"/>
      <c s="14" r="B47"/>
      <c s="14" r="C47"/>
      <c s="14" r="D47"/>
      <c s="14" r="E47"/>
      <c s="14" r="F47"/>
      <c s="14" r="G47"/>
      <c s="14" r="H47"/>
      <c s="14" r="I47"/>
      <c s="14" r="J47"/>
      <c s="14" r="K47"/>
      <c s="14" r="L47"/>
      <c s="36" r="M47"/>
      <c s="14" r="N47"/>
      <c s="14" r="O47"/>
      <c s="14" r="P47"/>
      <c s="14" r="Q47"/>
      <c s="14" r="R47"/>
    </row>
    <row r="48">
      <c s="14" r="A48"/>
      <c s="14" r="B48"/>
      <c s="14" r="C48"/>
      <c s="14" r="D48"/>
      <c s="14" r="E48"/>
      <c s="14" r="F48"/>
      <c s="14" r="G48"/>
      <c s="14" r="H48"/>
      <c s="14" r="I48"/>
      <c s="14" r="J48"/>
      <c s="14" r="K48"/>
      <c s="14" r="L48"/>
      <c s="36" r="M48"/>
      <c s="14" r="N48"/>
      <c s="14" r="O48"/>
      <c s="14" r="P48"/>
      <c s="14" r="Q48"/>
      <c s="14" r="R48"/>
    </row>
    <row r="49">
      <c s="14" r="A49"/>
      <c s="14" r="B49"/>
      <c s="14" r="C49"/>
      <c s="14" r="D49"/>
      <c s="14" r="E49"/>
      <c s="14" r="F49"/>
      <c s="14" r="G49"/>
      <c s="14" r="H49"/>
      <c s="14" r="I49"/>
      <c s="14" r="J49"/>
      <c s="14" r="K49"/>
      <c s="14" r="L49"/>
      <c s="36" r="M49"/>
      <c s="14" r="N49"/>
      <c s="14" r="O49"/>
      <c s="14" r="P49"/>
      <c s="14" r="Q49"/>
      <c s="14" r="R49"/>
    </row>
    <row r="50">
      <c s="14" r="A50"/>
      <c s="14" r="B50"/>
      <c s="14" r="C50"/>
      <c s="14" r="D50"/>
      <c s="14" r="E50"/>
      <c s="14" r="F50"/>
      <c s="14" r="G50"/>
      <c s="14" r="H50"/>
      <c s="14" r="I50"/>
      <c s="14" r="J50"/>
      <c s="14" r="K50"/>
      <c s="14" r="L50"/>
      <c s="36" r="M50"/>
      <c s="14" r="N50"/>
      <c s="14" r="O50"/>
      <c s="14" r="P50"/>
      <c s="14" r="Q50"/>
      <c s="14" r="R50"/>
    </row>
    <row r="51">
      <c s="14" r="A51"/>
      <c s="14" r="B51"/>
      <c s="14" r="C51"/>
      <c s="14" r="D51"/>
      <c s="14" r="E51"/>
      <c s="14" r="F51"/>
      <c s="14" r="G51"/>
      <c s="14" r="H51"/>
      <c s="14" r="I51"/>
      <c s="14" r="J51"/>
      <c s="14" r="K51"/>
      <c s="14" r="L51"/>
      <c s="36" r="M51"/>
      <c s="14" r="N51"/>
      <c s="14" r="O51"/>
      <c s="14" r="P51"/>
      <c s="14" r="Q51"/>
      <c s="14" r="R51"/>
    </row>
    <row r="52">
      <c s="14" r="A52"/>
      <c s="14" r="B52"/>
      <c s="14" r="C52"/>
      <c s="14" r="D52"/>
      <c s="14" r="E52"/>
      <c s="14" r="F52"/>
      <c s="14" r="G52"/>
      <c s="14" r="H52"/>
      <c s="14" r="I52"/>
      <c s="14" r="J52"/>
      <c s="14" r="K52"/>
      <c s="14" r="L52"/>
      <c s="36" r="M52"/>
      <c s="14" r="N52"/>
      <c s="14" r="O52"/>
      <c s="14" r="P52"/>
      <c s="14" r="Q52"/>
      <c s="14" r="R52"/>
    </row>
    <row r="53">
      <c s="14" r="A53"/>
      <c s="14" r="B53"/>
      <c s="14" r="C53"/>
      <c s="14" r="D53"/>
      <c s="14" r="E53"/>
      <c s="14" r="F53"/>
      <c s="14" r="G53"/>
      <c s="14" r="H53"/>
      <c s="14" r="I53"/>
      <c s="14" r="J53"/>
      <c s="14" r="K53"/>
      <c s="14" r="L53"/>
      <c s="36" r="M53"/>
      <c s="14" r="N53"/>
      <c s="14" r="O53"/>
      <c s="14" r="P53"/>
      <c s="14" r="Q53"/>
      <c s="14" r="R53"/>
    </row>
    <row r="54">
      <c s="14" r="A54"/>
      <c s="14" r="B54"/>
      <c s="14" r="C54"/>
      <c s="14" r="D54"/>
      <c s="14" r="E54"/>
      <c s="14" r="F54"/>
      <c s="14" r="G54"/>
      <c s="14" r="H54"/>
      <c s="14" r="I54"/>
      <c s="14" r="J54"/>
      <c s="14" r="K54"/>
      <c s="14" r="L54"/>
      <c s="36" r="M54"/>
      <c s="14" r="N54"/>
      <c s="14" r="O54"/>
      <c s="14" r="P54"/>
      <c s="14" r="Q54"/>
      <c s="14" r="R54"/>
    </row>
    <row r="55">
      <c s="14" r="A55"/>
      <c s="14" r="B55"/>
      <c s="14" r="C55"/>
      <c s="14" r="D55"/>
      <c s="14" r="E55"/>
      <c s="14" r="F55"/>
      <c s="14" r="G55"/>
      <c s="14" r="H55"/>
      <c s="14" r="I55"/>
      <c s="14" r="J55"/>
      <c s="14" r="K55"/>
      <c s="14" r="L55"/>
      <c s="36" r="M55"/>
      <c s="14" r="N55"/>
      <c s="14" r="O55"/>
      <c s="14" r="P55"/>
      <c s="14" r="Q55"/>
      <c s="14" r="R55"/>
    </row>
    <row r="56">
      <c s="14" r="A56"/>
      <c s="14" r="B56"/>
      <c s="14" r="C56"/>
      <c s="14" r="D56"/>
      <c s="14" r="E56"/>
      <c s="14" r="F56"/>
      <c s="14" r="G56"/>
      <c s="14" r="H56"/>
      <c s="14" r="I56"/>
      <c s="14" r="J56"/>
      <c s="14" r="K56"/>
      <c s="14" r="L56"/>
      <c s="36" r="M56"/>
      <c s="14" r="N56"/>
      <c s="14" r="O56"/>
      <c s="14" r="P56"/>
      <c s="14" r="Q56"/>
      <c s="14" r="R56"/>
    </row>
    <row r="57">
      <c s="14" r="A57"/>
      <c s="14" r="B57"/>
      <c s="14" r="C57"/>
      <c s="14" r="D57"/>
      <c s="14" r="E57"/>
      <c s="14" r="F57"/>
      <c s="14" r="G57"/>
      <c s="14" r="H57"/>
      <c s="14" r="I57"/>
      <c s="14" r="J57"/>
      <c s="14" r="K57"/>
      <c s="14" r="L57"/>
      <c s="36" r="M57"/>
      <c s="14" r="N57"/>
      <c s="14" r="O57"/>
      <c s="14" r="P57"/>
      <c s="14" r="Q57"/>
      <c s="14" r="R57"/>
    </row>
    <row r="58">
      <c s="14" r="A58"/>
      <c s="14" r="B58"/>
      <c s="14" r="C58"/>
      <c s="14" r="D58"/>
      <c s="14" r="E58"/>
      <c s="14" r="F58"/>
      <c s="14" r="G58"/>
      <c s="14" r="H58"/>
      <c s="14" r="I58"/>
      <c s="14" r="J58"/>
      <c s="14" r="K58"/>
      <c s="14" r="L58"/>
      <c s="36" r="M58"/>
      <c s="14" r="N58"/>
      <c s="14" r="O58"/>
      <c s="14" r="P58"/>
      <c s="14" r="Q58"/>
      <c s="14" r="R58"/>
    </row>
    <row r="59">
      <c s="14" r="A59"/>
      <c s="14" r="B59"/>
      <c s="14" r="C59"/>
      <c s="14" r="D59"/>
      <c s="14" r="E59"/>
      <c s="14" r="F59"/>
      <c s="14" r="G59"/>
      <c s="14" r="H59"/>
      <c s="14" r="I59"/>
      <c s="14" r="J59"/>
      <c s="14" r="K59"/>
      <c s="14" r="L59"/>
      <c s="36" r="M59"/>
      <c s="14" r="N59"/>
      <c s="14" r="O59"/>
      <c s="14" r="P59"/>
      <c s="14" r="Q59"/>
      <c s="14" r="R59"/>
    </row>
    <row r="60">
      <c s="14" r="A60"/>
      <c s="14" r="B60"/>
      <c s="14" r="C60"/>
      <c s="14" r="D60"/>
      <c s="14" r="E60"/>
      <c s="14" r="F60"/>
      <c s="14" r="G60"/>
      <c s="14" r="H60"/>
      <c s="14" r="I60"/>
      <c s="14" r="J60"/>
      <c s="14" r="K60"/>
      <c s="14" r="L60"/>
      <c s="36" r="M60"/>
      <c s="14" r="N60"/>
      <c s="14" r="O60"/>
      <c s="14" r="P60"/>
      <c s="14" r="Q60"/>
      <c s="14" r="R60"/>
    </row>
    <row r="61">
      <c s="14" r="A61"/>
      <c s="14" r="B61"/>
      <c s="14" r="C61"/>
      <c s="14" r="D61"/>
      <c s="14" r="E61"/>
      <c s="14" r="F61"/>
      <c s="14" r="G61"/>
      <c s="14" r="H61"/>
      <c s="14" r="I61"/>
      <c s="14" r="J61"/>
      <c s="14" r="K61"/>
      <c s="14" r="L61"/>
      <c s="36" r="M61"/>
      <c s="14" r="N61"/>
      <c s="14" r="O61"/>
      <c s="14" r="P61"/>
      <c s="14" r="Q61"/>
      <c s="14" r="R61"/>
    </row>
    <row r="62">
      <c s="14" r="A62"/>
      <c s="14" r="B62"/>
      <c s="14" r="C62"/>
      <c s="14" r="D62"/>
      <c s="14" r="E62"/>
      <c s="14" r="F62"/>
      <c s="14" r="G62"/>
      <c s="14" r="H62"/>
      <c s="14" r="I62"/>
      <c s="14" r="J62"/>
      <c s="14" r="K62"/>
      <c s="14" r="L62"/>
      <c s="36" r="M62"/>
      <c s="14" r="N62"/>
      <c s="14" r="O62"/>
      <c s="14" r="P62"/>
      <c s="14" r="Q62"/>
      <c s="14" r="R62"/>
    </row>
    <row r="63">
      <c s="14" r="A63"/>
      <c s="14" r="B63"/>
      <c s="14" r="C63"/>
      <c s="14" r="D63"/>
      <c s="14" r="E63"/>
      <c s="14" r="F63"/>
      <c s="14" r="G63"/>
      <c s="14" r="H63"/>
      <c s="14" r="I63"/>
      <c s="14" r="J63"/>
      <c s="14" r="K63"/>
      <c s="14" r="L63"/>
      <c s="36" r="M63"/>
      <c s="14" r="N63"/>
      <c s="14" r="O63"/>
      <c s="14" r="P63"/>
      <c s="14" r="Q63"/>
      <c s="14" r="R63"/>
    </row>
    <row r="64">
      <c s="14" r="A64"/>
      <c s="14" r="B64"/>
      <c s="14" r="C64"/>
      <c s="14" r="D64"/>
      <c s="14" r="E64"/>
      <c s="14" r="F64"/>
      <c s="14" r="G64"/>
      <c s="14" r="H64"/>
      <c s="14" r="I64"/>
      <c s="14" r="J64"/>
      <c s="14" r="K64"/>
      <c s="14" r="L64"/>
      <c s="36" r="M64"/>
      <c s="14" r="N64"/>
      <c s="14" r="O64"/>
      <c s="14" r="P64"/>
      <c s="14" r="Q64"/>
      <c s="14" r="R64"/>
    </row>
    <row r="65">
      <c s="14" r="A65"/>
      <c s="14" r="B65"/>
      <c s="14" r="C65"/>
      <c s="14" r="D65"/>
      <c s="14" r="E65"/>
      <c s="14" r="F65"/>
      <c s="14" r="G65"/>
      <c s="14" r="H65"/>
      <c s="14" r="I65"/>
      <c s="14" r="J65"/>
      <c s="14" r="K65"/>
      <c s="14" r="L65"/>
      <c s="36" r="M65"/>
      <c s="14" r="N65"/>
      <c s="14" r="O65"/>
      <c s="14" r="P65"/>
      <c s="14" r="Q65"/>
      <c s="14" r="R65"/>
    </row>
    <row r="66">
      <c s="14" r="A66"/>
      <c s="14" r="B66"/>
      <c s="14" r="C66"/>
      <c s="14" r="D66"/>
      <c s="14" r="E66"/>
      <c s="14" r="F66"/>
      <c s="14" r="G66"/>
      <c s="14" r="H66"/>
      <c s="14" r="I66"/>
      <c s="14" r="J66"/>
      <c s="14" r="K66"/>
      <c s="14" r="L66"/>
      <c s="36" r="M66"/>
      <c s="14" r="N66"/>
      <c s="14" r="O66"/>
      <c s="14" r="P66"/>
      <c s="14" r="Q66"/>
      <c s="14" r="R66"/>
    </row>
    <row r="67">
      <c s="14" r="A67"/>
      <c s="14" r="B67"/>
      <c s="14" r="C67"/>
      <c s="14" r="D67"/>
      <c s="14" r="E67"/>
      <c s="14" r="F67"/>
      <c s="14" r="G67"/>
      <c s="14" r="H67"/>
      <c s="14" r="I67"/>
      <c s="14" r="J67"/>
      <c s="14" r="K67"/>
      <c s="14" r="L67"/>
      <c s="36" r="M67"/>
      <c s="14" r="N67"/>
      <c s="14" r="O67"/>
      <c s="14" r="P67"/>
      <c s="14" r="Q67"/>
      <c s="14" r="R67"/>
    </row>
    <row r="68">
      <c s="14" r="A68"/>
      <c s="14" r="B68"/>
      <c s="14" r="C68"/>
      <c s="14" r="D68"/>
      <c s="14" r="E68"/>
      <c s="14" r="F68"/>
      <c s="14" r="G68"/>
      <c s="14" r="H68"/>
      <c s="14" r="I68"/>
      <c s="14" r="J68"/>
      <c s="14" r="K68"/>
      <c s="14" r="L68"/>
      <c s="36" r="M68"/>
      <c s="14" r="N68"/>
      <c s="14" r="O68"/>
      <c s="14" r="P68"/>
      <c s="14" r="Q68"/>
      <c s="14" r="R68"/>
    </row>
    <row r="69">
      <c s="14" r="A69"/>
      <c s="14" r="B69"/>
      <c s="14" r="C69"/>
      <c s="14" r="D69"/>
      <c s="14" r="E69"/>
      <c s="14" r="F69"/>
      <c s="14" r="G69"/>
      <c s="14" r="H69"/>
      <c s="14" r="I69"/>
      <c s="14" r="J69"/>
      <c s="14" r="K69"/>
      <c s="14" r="L69"/>
      <c s="36" r="M69"/>
      <c s="14" r="N69"/>
      <c s="14" r="O69"/>
      <c s="14" r="P69"/>
      <c s="14" r="Q69"/>
      <c s="14" r="R69"/>
    </row>
    <row r="70">
      <c s="14" r="A70"/>
      <c s="14" r="B70"/>
      <c s="14" r="C70"/>
      <c s="14" r="D70"/>
      <c s="14" r="E70"/>
      <c s="14" r="F70"/>
      <c s="14" r="G70"/>
      <c s="14" r="H70"/>
      <c s="14" r="I70"/>
      <c s="14" r="J70"/>
      <c s="14" r="K70"/>
      <c s="14" r="L70"/>
      <c s="36" r="M70"/>
      <c s="14" r="N70"/>
      <c s="14" r="O70"/>
      <c s="14" r="P70"/>
      <c s="14" r="Q70"/>
      <c s="14" r="R70"/>
    </row>
    <row r="71">
      <c s="14" r="A71"/>
      <c s="14" r="B71"/>
      <c s="14" r="C71"/>
      <c s="14" r="D71"/>
      <c s="14" r="E71"/>
      <c s="14" r="F71"/>
      <c s="14" r="G71"/>
      <c s="14" r="H71"/>
      <c s="14" r="I71"/>
      <c s="14" r="J71"/>
      <c s="14" r="K71"/>
      <c s="14" r="L71"/>
      <c s="36" r="M71"/>
      <c s="14" r="N71"/>
      <c s="14" r="O71"/>
      <c s="14" r="P71"/>
      <c s="14" r="Q71"/>
      <c s="14" r="R71"/>
    </row>
    <row r="72">
      <c s="14" r="A72"/>
      <c s="14" r="B72"/>
      <c s="14" r="C72"/>
      <c s="14" r="D72"/>
      <c s="14" r="E72"/>
      <c s="14" r="F72"/>
      <c s="14" r="G72"/>
      <c s="14" r="H72"/>
      <c s="14" r="I72"/>
      <c s="14" r="J72"/>
      <c s="14" r="K72"/>
      <c s="14" r="L72"/>
      <c s="36" r="M72"/>
      <c s="14" r="N72"/>
      <c s="14" r="O72"/>
      <c s="14" r="P72"/>
      <c s="14" r="Q72"/>
      <c s="14" r="R72"/>
    </row>
    <row r="73">
      <c s="14" r="A73"/>
      <c s="14" r="B73"/>
      <c s="14" r="C73"/>
      <c s="14" r="D73"/>
      <c s="14" r="E73"/>
      <c s="14" r="F73"/>
      <c s="14" r="G73"/>
      <c s="14" r="H73"/>
      <c s="14" r="I73"/>
      <c s="14" r="J73"/>
      <c s="14" r="K73"/>
      <c s="14" r="L73"/>
      <c s="36" r="M73"/>
      <c s="14" r="N73"/>
      <c s="14" r="O73"/>
      <c s="14" r="P73"/>
      <c s="14" r="Q73"/>
      <c s="14" r="R73"/>
    </row>
    <row r="74">
      <c s="14" r="A74"/>
      <c s="14" r="B74"/>
      <c s="14" r="C74"/>
      <c s="14" r="D74"/>
      <c s="14" r="E74"/>
      <c s="14" r="F74"/>
      <c s="14" r="G74"/>
      <c s="14" r="H74"/>
      <c s="14" r="I74"/>
      <c s="14" r="J74"/>
      <c s="14" r="K74"/>
      <c s="14" r="L74"/>
      <c s="36" r="M74"/>
      <c s="14" r="N74"/>
      <c s="14" r="O74"/>
      <c s="14" r="P74"/>
      <c s="14" r="Q74"/>
      <c s="14" r="R74"/>
    </row>
    <row r="75">
      <c s="14" r="A75"/>
      <c s="14" r="B75"/>
      <c s="14" r="C75"/>
      <c s="14" r="D75"/>
      <c s="14" r="E75"/>
      <c s="14" r="F75"/>
      <c s="14" r="G75"/>
      <c s="14" r="H75"/>
      <c s="14" r="I75"/>
      <c s="14" r="J75"/>
      <c s="14" r="K75"/>
      <c s="14" r="L75"/>
      <c s="36" r="M75"/>
      <c s="14" r="N75"/>
      <c s="14" r="O75"/>
      <c s="14" r="P75"/>
      <c s="14" r="Q75"/>
      <c s="14" r="R75"/>
    </row>
    <row r="76">
      <c s="14" r="A76"/>
      <c s="14" r="B76"/>
      <c s="14" r="C76"/>
      <c s="14" r="D76"/>
      <c s="14" r="E76"/>
      <c s="14" r="F76"/>
      <c s="14" r="G76"/>
      <c s="14" r="H76"/>
      <c s="14" r="I76"/>
      <c s="14" r="J76"/>
      <c s="14" r="K76"/>
      <c s="14" r="L76"/>
      <c s="36" r="M76"/>
      <c s="14" r="N76"/>
      <c s="14" r="O76"/>
      <c s="14" r="P76"/>
      <c s="14" r="Q76"/>
      <c s="14" r="R76"/>
    </row>
    <row r="77">
      <c s="14" r="A77"/>
      <c s="14" r="B77"/>
      <c s="14" r="C77"/>
      <c s="14" r="D77"/>
      <c s="14" r="E77"/>
      <c s="14" r="F77"/>
      <c s="14" r="G77"/>
      <c s="14" r="H77"/>
      <c s="14" r="I77"/>
      <c s="14" r="J77"/>
      <c s="14" r="K77"/>
      <c s="14" r="L77"/>
      <c s="36" r="M77"/>
      <c s="14" r="N77"/>
      <c s="14" r="O77"/>
      <c s="14" r="P77"/>
      <c s="14" r="Q77"/>
      <c s="14" r="R77"/>
    </row>
    <row r="78">
      <c s="14" r="A78"/>
      <c s="14" r="B78"/>
      <c s="14" r="C78"/>
      <c s="14" r="D78"/>
      <c s="14" r="E78"/>
      <c s="14" r="F78"/>
      <c s="14" r="G78"/>
      <c s="14" r="H78"/>
      <c s="14" r="I78"/>
      <c s="14" r="J78"/>
      <c s="14" r="K78"/>
      <c s="14" r="L78"/>
      <c s="36" r="M78"/>
      <c s="14" r="N78"/>
      <c s="14" r="O78"/>
      <c s="14" r="P78"/>
      <c s="14" r="Q78"/>
      <c s="14" r="R78"/>
    </row>
    <row r="79">
      <c s="14" r="A79"/>
      <c s="14" r="B79"/>
      <c s="14" r="C79"/>
      <c s="14" r="D79"/>
      <c s="14" r="E79"/>
      <c s="14" r="F79"/>
      <c s="14" r="G79"/>
      <c s="14" r="H79"/>
      <c s="14" r="I79"/>
      <c s="14" r="J79"/>
      <c s="14" r="K79"/>
      <c s="14" r="L79"/>
      <c s="36" r="M79"/>
      <c s="14" r="N79"/>
      <c s="14" r="O79"/>
      <c s="14" r="P79"/>
      <c s="14" r="Q79"/>
      <c s="14" r="R79"/>
    </row>
    <row r="80">
      <c s="14" r="A80"/>
      <c s="14" r="B80"/>
      <c s="14" r="C80"/>
      <c s="14" r="D80"/>
      <c s="14" r="E80"/>
      <c s="14" r="F80"/>
      <c s="14" r="G80"/>
      <c s="14" r="H80"/>
      <c s="14" r="I80"/>
      <c s="14" r="J80"/>
      <c s="14" r="K80"/>
      <c s="14" r="L80"/>
      <c s="36" r="M80"/>
      <c s="14" r="N80"/>
      <c s="14" r="O80"/>
      <c s="14" r="P80"/>
      <c s="14" r="Q80"/>
      <c s="14" r="R80"/>
    </row>
    <row r="81">
      <c s="14" r="A81"/>
      <c s="14" r="B81"/>
      <c s="14" r="C81"/>
      <c s="14" r="D81"/>
      <c s="14" r="E81"/>
      <c s="14" r="F81"/>
      <c s="14" r="G81"/>
      <c s="14" r="H81"/>
      <c s="14" r="I81"/>
      <c s="14" r="J81"/>
      <c s="14" r="K81"/>
      <c s="14" r="L81"/>
      <c s="36" r="M81"/>
      <c s="14" r="N81"/>
      <c s="14" r="O81"/>
      <c s="14" r="P81"/>
      <c s="14" r="Q81"/>
      <c s="14" r="R81"/>
    </row>
    <row r="82">
      <c s="14" r="A82"/>
      <c s="14" r="B82"/>
      <c s="14" r="C82"/>
      <c s="14" r="D82"/>
      <c s="14" r="E82"/>
      <c s="14" r="F82"/>
      <c s="14" r="G82"/>
      <c s="14" r="H82"/>
      <c s="14" r="I82"/>
      <c s="14" r="J82"/>
      <c s="14" r="K82"/>
      <c s="14" r="L82"/>
      <c s="36" r="M82"/>
      <c s="14" r="N82"/>
      <c s="14" r="O82"/>
      <c s="14" r="P82"/>
      <c s="14" r="Q82"/>
      <c s="14" r="R82"/>
    </row>
    <row r="83">
      <c s="14" r="A83"/>
      <c s="14" r="B83"/>
      <c s="14" r="C83"/>
      <c s="14" r="D83"/>
      <c s="14" r="E83"/>
      <c s="14" r="F83"/>
      <c s="14" r="G83"/>
      <c s="14" r="H83"/>
      <c s="14" r="I83"/>
      <c s="14" r="J83"/>
      <c s="14" r="K83"/>
      <c s="14" r="L83"/>
      <c s="36" r="M83"/>
      <c s="14" r="N83"/>
      <c s="14" r="O83"/>
      <c s="14" r="P83"/>
      <c s="14" r="Q83"/>
      <c s="14" r="R83"/>
    </row>
    <row r="84">
      <c s="14" r="A84"/>
      <c s="14" r="B84"/>
      <c s="14" r="C84"/>
      <c s="14" r="D84"/>
      <c s="14" r="E84"/>
      <c s="14" r="F84"/>
      <c s="14" r="G84"/>
      <c s="14" r="H84"/>
      <c s="14" r="I84"/>
      <c s="14" r="J84"/>
      <c s="14" r="K84"/>
      <c s="14" r="L84"/>
      <c s="36" r="M84"/>
      <c s="14" r="N84"/>
      <c s="14" r="O84"/>
      <c s="14" r="P84"/>
      <c s="14" r="Q84"/>
      <c s="14" r="R84"/>
    </row>
    <row r="85">
      <c s="14" r="A85"/>
      <c s="14" r="B85"/>
      <c s="14" r="C85"/>
      <c s="14" r="D85"/>
      <c s="14" r="E85"/>
      <c s="14" r="F85"/>
      <c s="14" r="G85"/>
      <c s="14" r="H85"/>
      <c s="14" r="I85"/>
      <c s="14" r="J85"/>
      <c s="14" r="K85"/>
      <c s="14" r="L85"/>
      <c s="36" r="M85"/>
      <c s="14" r="N85"/>
      <c s="14" r="O85"/>
      <c s="14" r="P85"/>
      <c s="14" r="Q85"/>
      <c s="14" r="R85"/>
    </row>
    <row r="86">
      <c s="14" r="A86"/>
      <c s="14" r="B86"/>
      <c s="14" r="C86"/>
      <c s="14" r="D86"/>
      <c s="14" r="E86"/>
      <c s="14" r="F86"/>
      <c s="14" r="G86"/>
      <c s="14" r="H86"/>
      <c s="14" r="I86"/>
      <c s="14" r="J86"/>
      <c s="14" r="K86"/>
      <c s="14" r="L86"/>
      <c s="36" r="M86"/>
      <c s="14" r="N86"/>
      <c s="14" r="O86"/>
      <c s="14" r="P86"/>
      <c s="14" r="Q86"/>
      <c s="14" r="R86"/>
    </row>
    <row r="87">
      <c s="14" r="A87"/>
      <c s="14" r="B87"/>
      <c s="14" r="C87"/>
      <c s="14" r="D87"/>
      <c s="14" r="E87"/>
      <c s="14" r="F87"/>
      <c s="14" r="G87"/>
      <c s="14" r="H87"/>
      <c s="14" r="I87"/>
      <c s="14" r="J87"/>
      <c s="14" r="K87"/>
      <c s="14" r="L87"/>
      <c s="36" r="M87"/>
      <c s="14" r="N87"/>
      <c s="14" r="O87"/>
      <c s="14" r="P87"/>
      <c s="14" r="Q87"/>
      <c s="14" r="R87"/>
    </row>
    <row r="88">
      <c s="14" r="A88"/>
      <c s="14" r="B88"/>
      <c s="14" r="C88"/>
      <c s="14" r="D88"/>
      <c s="14" r="E88"/>
      <c s="14" r="F88"/>
      <c s="14" r="G88"/>
      <c s="14" r="H88"/>
      <c s="14" r="I88"/>
      <c s="14" r="J88"/>
      <c s="14" r="K88"/>
      <c s="14" r="L88"/>
      <c s="36" r="M88"/>
      <c s="14" r="N88"/>
      <c s="14" r="O88"/>
      <c s="14" r="P88"/>
      <c s="14" r="Q88"/>
      <c s="14" r="R88"/>
    </row>
    <row r="89">
      <c s="14" r="A89"/>
      <c s="14" r="B89"/>
      <c s="14" r="C89"/>
      <c s="14" r="D89"/>
      <c s="14" r="E89"/>
      <c s="14" r="F89"/>
      <c s="14" r="G89"/>
      <c s="14" r="H89"/>
      <c s="14" r="I89"/>
      <c s="14" r="J89"/>
      <c s="14" r="K89"/>
      <c s="14" r="L89"/>
      <c s="36" r="M89"/>
      <c s="14" r="N89"/>
      <c s="14" r="O89"/>
      <c s="14" r="P89"/>
      <c s="14" r="Q89"/>
      <c s="14" r="R89"/>
    </row>
    <row r="90">
      <c s="14" r="A90"/>
      <c s="14" r="B90"/>
      <c s="14" r="C90"/>
      <c s="14" r="D90"/>
      <c s="14" r="E90"/>
      <c s="14" r="F90"/>
      <c s="14" r="G90"/>
      <c s="14" r="H90"/>
      <c s="14" r="I90"/>
      <c s="14" r="J90"/>
      <c s="14" r="K90"/>
      <c s="14" r="L90"/>
      <c s="36" r="M90"/>
      <c s="14" r="N90"/>
      <c s="14" r="O90"/>
      <c s="14" r="P90"/>
      <c s="14" r="Q90"/>
      <c s="14" r="R90"/>
    </row>
    <row r="91">
      <c s="14" r="A91"/>
      <c s="14" r="B91"/>
      <c s="14" r="C91"/>
      <c s="14" r="D91"/>
      <c s="14" r="E91"/>
      <c s="14" r="F91"/>
      <c s="14" r="G91"/>
      <c s="14" r="H91"/>
      <c s="14" r="I91"/>
      <c s="14" r="J91"/>
      <c s="14" r="K91"/>
      <c s="14" r="L91"/>
      <c s="36" r="M91"/>
      <c s="14" r="N91"/>
      <c s="14" r="O91"/>
      <c s="14" r="P91"/>
      <c s="14" r="Q91"/>
      <c s="14" r="R91"/>
    </row>
    <row r="92">
      <c s="14" r="A92"/>
      <c s="14" r="B92"/>
      <c s="14" r="C92"/>
      <c s="14" r="D92"/>
      <c s="14" r="E92"/>
      <c s="14" r="F92"/>
      <c s="14" r="G92"/>
      <c s="14" r="H92"/>
      <c s="14" r="I92"/>
      <c s="14" r="J92"/>
      <c s="14" r="K92"/>
      <c s="14" r="L92"/>
      <c s="36" r="M92"/>
      <c s="14" r="N92"/>
      <c s="14" r="O92"/>
      <c s="14" r="P92"/>
      <c s="14" r="Q92"/>
      <c s="14" r="R92"/>
    </row>
    <row r="93">
      <c s="14" r="A93"/>
      <c s="14" r="B93"/>
      <c s="14" r="C93"/>
      <c s="14" r="D93"/>
      <c s="14" r="E93"/>
      <c s="14" r="F93"/>
      <c s="14" r="G93"/>
      <c s="14" r="H93"/>
      <c s="14" r="I93"/>
      <c s="14" r="J93"/>
      <c s="14" r="K93"/>
      <c s="14" r="L93"/>
      <c s="36" r="M93"/>
      <c s="14" r="N93"/>
      <c s="14" r="O93"/>
      <c s="14" r="P93"/>
      <c s="14" r="Q93"/>
      <c s="14" r="R93"/>
    </row>
    <row r="94">
      <c s="14" r="A94"/>
      <c s="14" r="B94"/>
      <c s="14" r="C94"/>
      <c s="14" r="D94"/>
      <c s="14" r="E94"/>
      <c s="14" r="F94"/>
      <c s="14" r="G94"/>
      <c s="14" r="H94"/>
      <c s="14" r="I94"/>
      <c s="14" r="J94"/>
      <c s="14" r="K94"/>
      <c s="14" r="L94"/>
      <c s="36" r="M94"/>
      <c s="14" r="N94"/>
      <c s="14" r="O94"/>
      <c s="14" r="P94"/>
      <c s="14" r="Q94"/>
      <c s="14" r="R94"/>
    </row>
    <row r="95">
      <c s="14" r="A95"/>
      <c s="14" r="B95"/>
      <c s="14" r="C95"/>
      <c s="14" r="D95"/>
      <c s="14" r="E95"/>
      <c s="14" r="F95"/>
      <c s="14" r="G95"/>
      <c s="14" r="H95"/>
      <c s="14" r="I95"/>
      <c s="14" r="J95"/>
      <c s="14" r="K95"/>
      <c s="14" r="L95"/>
      <c s="36" r="M95"/>
      <c s="14" r="N95"/>
      <c s="14" r="O95"/>
      <c s="14" r="P95"/>
      <c s="14" r="Q95"/>
      <c s="14" r="R95"/>
    </row>
    <row r="96">
      <c s="14" r="A96"/>
      <c s="14" r="B96"/>
      <c s="14" r="C96"/>
      <c s="14" r="D96"/>
      <c s="14" r="E96"/>
      <c s="14" r="F96"/>
      <c s="14" r="G96"/>
      <c s="14" r="H96"/>
      <c s="14" r="I96"/>
      <c s="14" r="J96"/>
      <c s="14" r="K96"/>
      <c s="14" r="L96"/>
      <c s="36" r="M96"/>
      <c s="14" r="N96"/>
      <c s="14" r="O96"/>
      <c s="14" r="P96"/>
      <c s="14" r="Q96"/>
      <c s="14" r="R96"/>
    </row>
    <row r="97">
      <c s="14" r="A97"/>
      <c s="14" r="B97"/>
      <c s="14" r="C97"/>
      <c s="14" r="D97"/>
      <c s="14" r="E97"/>
      <c s="14" r="F97"/>
      <c s="14" r="G97"/>
      <c s="14" r="H97"/>
      <c s="14" r="I97"/>
      <c s="14" r="J97"/>
      <c s="14" r="K97"/>
      <c s="14" r="L97"/>
      <c s="36" r="M97"/>
      <c s="14" r="N97"/>
      <c s="14" r="O97"/>
      <c s="14" r="P97"/>
      <c s="14" r="Q97"/>
      <c s="14" r="R97"/>
    </row>
    <row r="98">
      <c s="14" r="A98"/>
      <c s="14" r="B98"/>
      <c s="14" r="C98"/>
      <c s="14" r="D98"/>
      <c s="14" r="E98"/>
      <c s="14" r="F98"/>
      <c s="14" r="G98"/>
      <c s="14" r="H98"/>
      <c s="14" r="I98"/>
      <c s="14" r="J98"/>
      <c s="14" r="K98"/>
      <c s="14" r="L98"/>
      <c s="36" r="M98"/>
      <c s="14" r="N98"/>
      <c s="14" r="O98"/>
      <c s="14" r="P98"/>
      <c s="14" r="Q98"/>
      <c s="14" r="R98"/>
    </row>
    <row r="99">
      <c s="14" r="A99"/>
      <c s="14" r="B99"/>
      <c s="14" r="C99"/>
      <c s="14" r="D99"/>
      <c s="14" r="E99"/>
      <c s="14" r="F99"/>
      <c s="14" r="G99"/>
      <c s="14" r="H99"/>
      <c s="14" r="I99"/>
      <c s="14" r="J99"/>
      <c s="14" r="K99"/>
      <c s="14" r="L99"/>
      <c s="36" r="M99"/>
      <c s="14" r="N99"/>
      <c s="14" r="O99"/>
      <c s="14" r="P99"/>
      <c s="14" r="Q99"/>
      <c s="14" r="R99"/>
    </row>
    <row r="100">
      <c s="14" r="A100"/>
      <c s="14" r="B100"/>
      <c s="14" r="C100"/>
      <c s="14" r="D100"/>
      <c s="14" r="E100"/>
      <c s="14" r="F100"/>
      <c s="14" r="G100"/>
      <c s="14" r="H100"/>
      <c s="14" r="I100"/>
      <c s="14" r="J100"/>
      <c s="14" r="K100"/>
      <c s="14" r="L100"/>
      <c s="36" r="M100"/>
      <c s="14" r="N100"/>
      <c s="14" r="O100"/>
      <c s="14" r="P100"/>
      <c s="14" r="Q100"/>
      <c s="14" r="R100"/>
    </row>
  </sheetData>
  <mergeCells count="1">
    <mergeCell ref="B2:G2"/>
  </mergeCells>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8.0"/>
    <col min="2" customWidth="1" max="2" width="12.71"/>
    <col min="5" customWidth="1" max="5" width="21.0"/>
    <col min="6" customWidth="1" max="6" width="20.57"/>
    <col min="7" customWidth="1" max="7" width="27.29"/>
    <col min="8" customWidth="1" max="8" width="17.43"/>
    <col min="9" customWidth="1" max="9" width="28.43"/>
    <col min="10" customWidth="1" max="10" width="15.29"/>
    <col min="11" customWidth="1" max="11" width="18.57"/>
    <col min="12" customWidth="1" max="13" width="10.71"/>
  </cols>
  <sheetData>
    <row r="1">
      <c t="s" s="26" r="A1">
        <v>0</v>
      </c>
      <c t="s" s="26" r="B1">
        <v>1</v>
      </c>
      <c t="s" s="26" r="C1">
        <v>121</v>
      </c>
      <c t="s" s="26" r="D1">
        <v>120</v>
      </c>
      <c t="s" s="26" r="E1">
        <v>271</v>
      </c>
      <c t="s" s="26" r="F1">
        <v>1223</v>
      </c>
      <c t="s" s="26" r="G1">
        <v>973</v>
      </c>
      <c t="s" s="26" r="H1">
        <v>1224</v>
      </c>
      <c t="s" s="26" r="I1">
        <v>1225</v>
      </c>
      <c t="s" s="26" r="J1">
        <v>903</v>
      </c>
      <c t="s" s="26" r="K1">
        <v>904</v>
      </c>
      <c s="28" r="L1"/>
      <c s="28" r="M1"/>
    </row>
    <row r="2">
      <c t="s" s="19" r="A2">
        <v>10</v>
      </c>
      <c t="s" s="44" r="B2">
        <v>11</v>
      </c>
      <c s="44" r="C2"/>
      <c s="44" r="D2"/>
      <c s="44" r="E2"/>
      <c s="44" r="F2"/>
      <c s="44" r="G2"/>
    </row>
    <row r="3">
      <c t="s" s="14" r="A3">
        <v>12</v>
      </c>
      <c t="s" s="14" r="B3">
        <v>906</v>
      </c>
      <c s="14" r="C3"/>
      <c t="s" s="14" r="D3">
        <v>139</v>
      </c>
      <c t="s" s="14" r="E3">
        <v>278</v>
      </c>
      <c t="s" s="14" r="F3">
        <v>914</v>
      </c>
      <c t="s" s="14" r="G3">
        <v>982</v>
      </c>
      <c t="s" s="14" r="H3">
        <v>1226</v>
      </c>
      <c t="s" s="14" r="I3">
        <v>1227</v>
      </c>
      <c t="s" s="14" r="J3">
        <v>1228</v>
      </c>
      <c t="s" s="14" r="K3">
        <v>257</v>
      </c>
      <c s="14" r="L3"/>
      <c s="14" r="M3"/>
    </row>
    <row r="4">
      <c t="s" s="14" r="A4">
        <v>137</v>
      </c>
      <c t="s" s="14" r="B4">
        <v>910</v>
      </c>
      <c s="14" r="C4"/>
      <c t="s" s="14" r="D4">
        <v>139</v>
      </c>
      <c t="s" s="14" r="E4">
        <v>278</v>
      </c>
      <c t="s" s="14" r="F4">
        <v>914</v>
      </c>
      <c t="s" s="14" r="G4">
        <v>982</v>
      </c>
      <c t="s" s="14" r="H4">
        <v>1229</v>
      </c>
      <c t="s" s="14" r="I4">
        <v>1230</v>
      </c>
      <c t="s" s="14" r="J4">
        <v>1228</v>
      </c>
      <c t="s" s="14" r="K4">
        <v>257</v>
      </c>
      <c s="14" r="L4"/>
      <c s="14" r="M4"/>
    </row>
    <row r="5">
      <c t="s" s="14" r="A5">
        <v>12</v>
      </c>
      <c t="s" s="14" r="B5">
        <v>1231</v>
      </c>
      <c t="s" s="14" r="C5">
        <v>922</v>
      </c>
      <c t="s" s="14" r="D5">
        <v>139</v>
      </c>
      <c t="s" s="14" r="E5">
        <v>278</v>
      </c>
      <c t="s" s="14" r="F5">
        <v>924</v>
      </c>
      <c t="s" s="14" r="G5">
        <v>982</v>
      </c>
      <c t="s" s="14" r="H5">
        <v>1232</v>
      </c>
      <c t="s" s="14" r="I5">
        <v>1233</v>
      </c>
      <c t="s" s="14" r="J5">
        <v>1228</v>
      </c>
      <c t="s" s="14" r="K5">
        <v>257</v>
      </c>
      <c s="14" r="L5"/>
      <c s="14" r="M5"/>
    </row>
    <row r="6">
      <c t="s" s="14" r="A6">
        <v>12</v>
      </c>
      <c t="s" s="14" r="B6">
        <v>1234</v>
      </c>
      <c t="s" s="14" r="C6">
        <v>922</v>
      </c>
      <c t="s" s="14" r="D6">
        <v>139</v>
      </c>
      <c t="s" s="14" r="E6">
        <v>278</v>
      </c>
      <c t="s" s="14" r="F6">
        <v>924</v>
      </c>
      <c t="s" s="14" r="G6">
        <v>982</v>
      </c>
      <c t="s" s="14" r="H6">
        <v>1235</v>
      </c>
      <c t="s" s="14" r="I6">
        <v>1233</v>
      </c>
      <c t="s" s="14" r="J6">
        <v>1228</v>
      </c>
      <c t="s" s="14" r="K6">
        <v>257</v>
      </c>
      <c s="14" r="L6"/>
      <c s="14" r="M6"/>
    </row>
    <row r="7">
      <c t="s" s="14" r="A7">
        <v>12</v>
      </c>
      <c t="s" s="14" r="B7">
        <v>928</v>
      </c>
      <c t="s" s="14" r="C7">
        <v>922</v>
      </c>
      <c t="s" s="14" r="D7">
        <v>139</v>
      </c>
      <c t="s" s="14" r="E7">
        <v>278</v>
      </c>
      <c s="14" r="F7"/>
      <c t="s" s="14" r="G7">
        <v>982</v>
      </c>
      <c t="s" s="14" r="H7">
        <v>1236</v>
      </c>
      <c t="s" s="14" r="I7">
        <v>1233</v>
      </c>
      <c t="s" s="14" r="J7">
        <v>1228</v>
      </c>
      <c t="s" s="14" r="K7">
        <v>257</v>
      </c>
      <c s="14" r="L7"/>
      <c s="14" r="M7"/>
    </row>
    <row r="8">
      <c t="s" s="14" r="A8">
        <v>12</v>
      </c>
      <c t="s" s="14" r="B8">
        <v>932</v>
      </c>
      <c t="s" s="14" r="C8">
        <v>922</v>
      </c>
      <c t="s" s="14" r="D8">
        <v>139</v>
      </c>
      <c t="s" s="14" r="E8">
        <v>278</v>
      </c>
      <c s="14" r="F8"/>
      <c t="s" s="14" r="G8">
        <v>982</v>
      </c>
      <c t="s" s="14" r="H8">
        <v>1237</v>
      </c>
      <c t="s" s="14" r="I8">
        <v>1233</v>
      </c>
      <c t="s" s="14" r="J8">
        <v>1228</v>
      </c>
      <c t="s" s="14" r="K8">
        <v>257</v>
      </c>
      <c s="14" r="L8"/>
      <c s="14" r="M8"/>
    </row>
    <row r="9">
      <c t="s" s="14" r="A9">
        <v>12</v>
      </c>
      <c t="s" s="14" r="B9">
        <v>861</v>
      </c>
      <c t="s" s="14" r="C9">
        <v>922</v>
      </c>
      <c t="s" s="14" r="D9">
        <v>139</v>
      </c>
      <c t="s" s="14" r="E9">
        <v>278</v>
      </c>
      <c t="s" s="14" r="F9">
        <v>1238</v>
      </c>
      <c t="s" s="14" r="G9">
        <v>982</v>
      </c>
      <c t="s" s="14" r="H9">
        <v>1239</v>
      </c>
      <c t="s" s="14" r="I9">
        <v>1233</v>
      </c>
      <c t="s" s="14" r="J9">
        <v>1228</v>
      </c>
      <c t="s" s="14" r="K9">
        <v>257</v>
      </c>
      <c s="14" r="L9"/>
      <c s="14" r="M9"/>
    </row>
    <row r="10">
      <c t="s" s="14" r="A10">
        <v>12</v>
      </c>
      <c t="s" s="14" r="B10">
        <v>939</v>
      </c>
      <c s="14" r="C10"/>
      <c t="s" s="14" r="D10">
        <v>139</v>
      </c>
      <c t="s" s="14" r="E10">
        <v>278</v>
      </c>
      <c t="s" s="14" r="F10">
        <v>914</v>
      </c>
      <c t="s" s="14" r="G10">
        <v>982</v>
      </c>
      <c t="s" s="14" r="H10">
        <v>1240</v>
      </c>
      <c t="s" s="14" r="I10">
        <v>1241</v>
      </c>
      <c t="s" s="14" r="J10">
        <v>1228</v>
      </c>
      <c t="s" s="14" r="K10">
        <v>257</v>
      </c>
      <c s="14" r="L10"/>
      <c s="14" r="M10"/>
    </row>
    <row r="11">
      <c t="s" s="14" r="A11">
        <v>64</v>
      </c>
      <c t="s" s="14" r="B11">
        <v>1242</v>
      </c>
      <c s="14" r="C11"/>
      <c t="s" s="14" r="D11">
        <v>139</v>
      </c>
      <c t="s" s="14" r="E11">
        <v>682</v>
      </c>
      <c t="s" s="14" r="F11">
        <v>914</v>
      </c>
      <c t="s" s="14" r="G11">
        <v>982</v>
      </c>
      <c t="s" s="14" r="H11">
        <v>1243</v>
      </c>
      <c t="s" s="14" r="I11">
        <v>1227</v>
      </c>
      <c t="s" s="14" r="J11">
        <v>1228</v>
      </c>
      <c t="s" s="14" r="K11">
        <v>257</v>
      </c>
      <c s="14" r="L11"/>
      <c s="14" r="M11"/>
    </row>
    <row r="12">
      <c t="s" s="14" r="A12">
        <v>67</v>
      </c>
      <c t="s" s="14" r="B12">
        <v>943</v>
      </c>
      <c s="14" r="C12"/>
      <c t="s" s="14" r="D12">
        <v>139</v>
      </c>
      <c t="s" s="14" r="E12">
        <v>278</v>
      </c>
      <c t="s" s="14" r="F12">
        <v>914</v>
      </c>
      <c t="s" s="14" r="G12">
        <v>982</v>
      </c>
      <c t="s" s="14" r="H12">
        <v>1244</v>
      </c>
      <c t="s" s="14" r="I12">
        <v>1245</v>
      </c>
      <c t="s" s="14" r="J12">
        <v>1228</v>
      </c>
      <c t="s" s="14" r="K12">
        <v>257</v>
      </c>
      <c s="14" r="L12"/>
      <c s="14" r="M12"/>
    </row>
    <row r="13">
      <c t="s" s="14" r="A13">
        <v>84</v>
      </c>
      <c t="s" s="14" r="B13">
        <v>947</v>
      </c>
      <c s="14" r="C13"/>
      <c t="s" s="14" r="D13">
        <v>139</v>
      </c>
      <c t="s" s="14" r="E13">
        <v>278</v>
      </c>
      <c t="s" s="14" r="F13">
        <v>914</v>
      </c>
      <c t="s" s="14" r="G13">
        <v>982</v>
      </c>
      <c t="s" s="14" r="H13">
        <v>1246</v>
      </c>
      <c t="s" s="14" r="I13">
        <v>1247</v>
      </c>
      <c t="s" s="14" r="J13">
        <v>1228</v>
      </c>
      <c t="s" s="14" r="K13">
        <v>257</v>
      </c>
      <c s="14" r="L13"/>
      <c s="14" r="M13"/>
    </row>
    <row r="14">
      <c t="s" s="14" r="A14">
        <v>153</v>
      </c>
      <c t="s" s="14" r="B14">
        <v>953</v>
      </c>
      <c s="14" r="C14"/>
      <c t="s" s="14" r="D14">
        <v>951</v>
      </c>
      <c t="s" s="14" r="E14">
        <v>952</v>
      </c>
      <c t="s" s="14" r="F14">
        <v>1248</v>
      </c>
      <c t="s" s="14" r="G14">
        <v>1034</v>
      </c>
      <c t="s" s="14" r="H14">
        <v>1249</v>
      </c>
      <c t="s" s="14" r="I14">
        <v>1249</v>
      </c>
      <c t="s" s="14" r="J14">
        <v>1250</v>
      </c>
      <c t="s" s="14" r="K14">
        <v>270</v>
      </c>
      <c s="14" r="L14"/>
      <c s="14" r="M14"/>
    </row>
    <row r="15">
      <c t="s" s="14" r="A15">
        <v>350</v>
      </c>
      <c t="s" s="14" r="B15">
        <v>957</v>
      </c>
      <c s="14" r="C15"/>
      <c t="s" s="14" r="D15">
        <v>139</v>
      </c>
      <c t="s" s="14" r="E15">
        <v>278</v>
      </c>
      <c t="s" s="14" r="F15">
        <v>914</v>
      </c>
      <c t="s" s="14" r="G15">
        <v>994</v>
      </c>
      <c t="s" s="14" r="H15">
        <v>1251</v>
      </c>
      <c t="s" s="14" r="I15">
        <v>1252</v>
      </c>
      <c t="s" s="14" r="J15">
        <v>1253</v>
      </c>
      <c t="s" s="14" r="K15">
        <v>257</v>
      </c>
      <c s="14" r="L15"/>
      <c s="14" r="M15"/>
    </row>
    <row r="16">
      <c t="s" s="14" r="A16">
        <v>380</v>
      </c>
      <c t="s" s="14" r="B16">
        <v>961</v>
      </c>
      <c s="14" r="C16"/>
      <c t="s" s="14" r="D16">
        <v>139</v>
      </c>
      <c t="s" s="14" r="E16">
        <v>278</v>
      </c>
      <c t="s" s="14" r="F16">
        <v>914</v>
      </c>
      <c t="s" s="14" r="G16">
        <v>1007</v>
      </c>
      <c t="s" s="14" r="H16">
        <v>1254</v>
      </c>
      <c t="s" s="14" r="I16">
        <v>1255</v>
      </c>
      <c t="s" s="14" r="J16">
        <v>1256</v>
      </c>
      <c t="s" s="14" r="K16">
        <v>257</v>
      </c>
      <c s="14" r="L16"/>
      <c s="14" r="M16"/>
    </row>
    <row r="17">
      <c t="s" s="14" r="A17">
        <v>816</v>
      </c>
      <c t="s" s="14" r="B17">
        <v>965</v>
      </c>
      <c s="14" r="C17"/>
      <c t="s" s="14" r="D17">
        <v>139</v>
      </c>
      <c t="s" s="14" r="E17">
        <v>278</v>
      </c>
      <c t="s" s="14" r="F17">
        <v>914</v>
      </c>
      <c t="s" s="14" r="G17">
        <v>1000</v>
      </c>
      <c t="s" s="14" r="H17">
        <v>1257</v>
      </c>
      <c t="s" s="14" r="I17">
        <v>1258</v>
      </c>
      <c t="s" s="14" r="J17">
        <v>1253</v>
      </c>
      <c t="s" s="14" r="K17">
        <v>257</v>
      </c>
      <c s="14" r="L17"/>
      <c s="14" r="M17"/>
    </row>
    <row r="18">
      <c s="14" r="A18"/>
      <c s="14" r="B18"/>
      <c s="14" r="C18"/>
      <c s="14" r="D18"/>
      <c s="14" r="E18"/>
      <c s="14" r="F18"/>
      <c s="14" r="G18"/>
      <c s="14" r="H18"/>
      <c s="14" r="I18"/>
      <c s="14" r="J18"/>
      <c s="14" r="K18"/>
      <c s="14" r="L18"/>
      <c s="14" r="M18"/>
    </row>
    <row r="19">
      <c s="14" r="A19"/>
      <c s="14" r="B19"/>
      <c s="14" r="C19"/>
      <c s="14" r="D19"/>
      <c s="14" r="E19"/>
      <c s="14" r="F19"/>
      <c s="14" r="G19"/>
      <c s="14" r="H19"/>
      <c s="14" r="I19"/>
      <c s="14" r="J19"/>
      <c s="14" r="K19"/>
      <c s="14" r="L19"/>
      <c s="14" r="M19"/>
    </row>
    <row r="20">
      <c s="14" r="A20"/>
      <c s="14" r="B20"/>
      <c s="14" r="C20"/>
      <c s="14" r="D20"/>
      <c s="14" r="E20"/>
      <c s="14" r="F20"/>
      <c s="14" r="G20"/>
      <c s="14" r="H20"/>
      <c s="14" r="I20"/>
      <c s="14" r="J20"/>
      <c s="14" r="K20"/>
      <c s="14" r="L20"/>
      <c s="14" r="M20"/>
    </row>
    <row r="21">
      <c s="14" r="A21"/>
      <c s="14" r="B21"/>
      <c s="14" r="C21"/>
      <c s="14" r="D21"/>
      <c s="14" r="E21"/>
      <c s="14" r="F21"/>
      <c s="14" r="G21"/>
      <c s="14" r="H21"/>
      <c s="14" r="I21"/>
      <c s="14" r="J21"/>
      <c s="14" r="K21"/>
      <c s="14" r="L21"/>
      <c s="14" r="M21"/>
    </row>
    <row r="22">
      <c s="14" r="A22"/>
      <c s="14" r="B22"/>
      <c s="14" r="C22"/>
      <c s="14" r="D22"/>
      <c s="14" r="E22"/>
      <c s="14" r="F22"/>
      <c s="14" r="G22"/>
      <c s="14" r="H22"/>
      <c s="14" r="I22"/>
      <c s="14" r="J22"/>
      <c s="14" r="K22"/>
      <c s="14" r="L22"/>
      <c s="14" r="M22"/>
    </row>
    <row r="23">
      <c s="14" r="A23"/>
      <c s="14" r="B23"/>
      <c s="14" r="C23"/>
      <c s="14" r="D23"/>
      <c s="14" r="E23"/>
      <c s="14" r="F23"/>
      <c s="14" r="G23"/>
      <c s="14" r="H23"/>
      <c s="14" r="I23"/>
      <c s="14" r="J23"/>
      <c s="14" r="K23"/>
      <c s="14" r="L23"/>
      <c s="14" r="M23"/>
    </row>
    <row r="24">
      <c s="14" r="A24"/>
      <c s="14" r="B24"/>
      <c s="14" r="C24"/>
      <c s="14" r="D24"/>
      <c s="14" r="E24"/>
      <c s="14" r="F24"/>
      <c s="14" r="G24"/>
      <c s="14" r="H24"/>
      <c s="14" r="I24"/>
      <c s="14" r="J24"/>
      <c s="14" r="K24"/>
      <c s="14" r="L24"/>
      <c s="14" r="M24"/>
    </row>
    <row r="25">
      <c s="14" r="A25"/>
      <c s="14" r="B25"/>
      <c s="14" r="C25"/>
      <c s="14" r="D25"/>
      <c s="14" r="E25"/>
      <c s="14" r="F25"/>
      <c s="14" r="G25"/>
      <c s="14" r="H25"/>
      <c s="14" r="I25"/>
      <c s="14" r="J25"/>
      <c s="14" r="K25"/>
      <c s="14" r="L25"/>
      <c s="14" r="M25"/>
    </row>
    <row r="26">
      <c s="14" r="A26"/>
      <c s="14" r="B26"/>
      <c s="14" r="C26"/>
      <c s="14" r="D26"/>
      <c s="14" r="E26"/>
      <c s="14" r="F26"/>
      <c s="14" r="G26"/>
      <c s="14" r="H26"/>
      <c s="14" r="I26"/>
      <c s="14" r="J26"/>
      <c s="14" r="K26"/>
      <c s="14" r="L26"/>
      <c s="14" r="M26"/>
    </row>
    <row r="27">
      <c s="14" r="A27"/>
      <c s="14" r="B27"/>
      <c s="14" r="C27"/>
      <c s="14" r="D27"/>
      <c s="14" r="E27"/>
      <c s="14" r="F27"/>
      <c s="14" r="G27"/>
      <c s="14" r="H27"/>
      <c s="14" r="I27"/>
      <c s="14" r="J27"/>
      <c s="14" r="K27"/>
      <c s="14" r="L27"/>
      <c s="14" r="M27"/>
    </row>
    <row r="28">
      <c s="14" r="A28"/>
      <c s="14" r="B28"/>
      <c s="14" r="C28"/>
      <c s="14" r="D28"/>
      <c s="14" r="E28"/>
      <c s="14" r="F28"/>
      <c s="14" r="G28"/>
      <c s="14" r="H28"/>
      <c s="14" r="I28"/>
      <c s="14" r="J28"/>
      <c s="14" r="K28"/>
      <c s="14" r="L28"/>
      <c s="14" r="M28"/>
    </row>
    <row r="29">
      <c s="14" r="A29"/>
      <c s="14" r="B29"/>
      <c s="14" r="C29"/>
      <c s="14" r="D29"/>
      <c s="14" r="E29"/>
      <c s="14" r="F29"/>
      <c s="14" r="G29"/>
      <c s="14" r="H29"/>
      <c s="14" r="I29"/>
      <c s="14" r="J29"/>
      <c s="14" r="K29"/>
      <c s="14" r="L29"/>
      <c s="14" r="M29"/>
    </row>
    <row r="30">
      <c s="14" r="A30"/>
      <c s="14" r="B30"/>
      <c s="14" r="C30"/>
      <c s="14" r="D30"/>
      <c s="14" r="E30"/>
      <c s="14" r="F30"/>
      <c s="14" r="G30"/>
      <c s="14" r="H30"/>
      <c s="14" r="I30"/>
      <c s="14" r="J30"/>
      <c s="14" r="K30"/>
      <c s="14" r="L30"/>
      <c s="14" r="M30"/>
    </row>
    <row r="31">
      <c s="14" r="A31"/>
      <c s="14" r="B31"/>
      <c s="14" r="C31"/>
      <c s="14" r="D31"/>
      <c s="14" r="E31"/>
      <c s="14" r="F31"/>
      <c s="14" r="G31"/>
      <c s="14" r="H31"/>
      <c s="14" r="I31"/>
      <c s="14" r="J31"/>
      <c s="14" r="K31"/>
      <c s="14" r="L31"/>
      <c s="14" r="M31"/>
    </row>
    <row r="32">
      <c s="14" r="A32"/>
      <c s="14" r="B32"/>
      <c s="14" r="C32"/>
      <c s="14" r="D32"/>
      <c s="14" r="E32"/>
      <c s="14" r="F32"/>
      <c s="14" r="G32"/>
      <c s="14" r="H32"/>
      <c s="14" r="I32"/>
      <c s="14" r="J32"/>
      <c s="14" r="K32"/>
      <c s="14" r="L32"/>
      <c s="14" r="M32"/>
    </row>
    <row r="33">
      <c s="14" r="A33"/>
      <c s="14" r="B33"/>
      <c s="14" r="C33"/>
      <c s="14" r="D33"/>
      <c s="14" r="E33"/>
      <c s="14" r="F33"/>
      <c s="14" r="G33"/>
      <c s="14" r="H33"/>
      <c s="14" r="I33"/>
      <c s="14" r="J33"/>
      <c s="14" r="K33"/>
      <c s="14" r="L33"/>
      <c s="14" r="M33"/>
    </row>
    <row r="34">
      <c s="14" r="A34"/>
      <c s="14" r="B34"/>
      <c s="14" r="C34"/>
      <c s="14" r="D34"/>
      <c s="14" r="E34"/>
      <c s="14" r="F34"/>
      <c s="14" r="G34"/>
      <c s="14" r="H34"/>
      <c s="14" r="I34"/>
      <c s="14" r="J34"/>
      <c s="14" r="K34"/>
      <c s="14" r="L34"/>
      <c s="14" r="M34"/>
    </row>
    <row r="35">
      <c s="14" r="A35"/>
      <c s="14" r="B35"/>
      <c s="14" r="C35"/>
      <c s="14" r="D35"/>
      <c s="14" r="E35"/>
      <c s="14" r="F35"/>
      <c s="14" r="G35"/>
      <c s="14" r="H35"/>
      <c s="14" r="I35"/>
      <c s="14" r="J35"/>
      <c s="14" r="K35"/>
      <c s="14" r="L35"/>
      <c s="14" r="M35"/>
    </row>
    <row r="36">
      <c s="14" r="A36"/>
      <c s="14" r="B36"/>
      <c s="14" r="C36"/>
      <c s="14" r="D36"/>
      <c s="14" r="E36"/>
      <c s="14" r="F36"/>
      <c s="14" r="G36"/>
      <c s="14" r="H36"/>
      <c s="14" r="I36"/>
      <c s="14" r="J36"/>
      <c s="14" r="K36"/>
      <c s="14" r="L36"/>
      <c s="14" r="M36"/>
    </row>
    <row r="37">
      <c s="14" r="A37"/>
      <c s="14" r="B37"/>
      <c s="14" r="C37"/>
      <c s="14" r="D37"/>
      <c s="14" r="E37"/>
      <c s="14" r="F37"/>
      <c s="14" r="G37"/>
      <c s="14" r="H37"/>
      <c s="14" r="I37"/>
      <c s="14" r="J37"/>
      <c s="14" r="K37"/>
      <c s="14" r="L37"/>
      <c s="14" r="M37"/>
    </row>
    <row r="38">
      <c s="14" r="A38"/>
      <c s="14" r="B38"/>
      <c s="14" r="C38"/>
      <c s="14" r="D38"/>
      <c s="14" r="E38"/>
      <c s="14" r="F38"/>
      <c s="14" r="G38"/>
      <c s="14" r="H38"/>
      <c s="14" r="I38"/>
      <c s="14" r="J38"/>
      <c s="14" r="K38"/>
      <c s="14" r="L38"/>
      <c s="14" r="M38"/>
    </row>
    <row r="39">
      <c s="14" r="A39"/>
      <c s="14" r="B39"/>
      <c s="14" r="C39"/>
      <c s="14" r="D39"/>
      <c s="14" r="E39"/>
      <c s="14" r="F39"/>
      <c s="14" r="G39"/>
      <c s="14" r="H39"/>
      <c s="14" r="I39"/>
      <c s="14" r="J39"/>
      <c s="14" r="K39"/>
      <c s="14" r="L39"/>
      <c s="14" r="M39"/>
    </row>
    <row r="40">
      <c s="14" r="A40"/>
      <c s="14" r="B40"/>
      <c s="14" r="C40"/>
      <c s="14" r="D40"/>
      <c s="14" r="E40"/>
      <c s="14" r="F40"/>
      <c s="14" r="G40"/>
      <c s="14" r="H40"/>
      <c s="14" r="I40"/>
      <c s="14" r="J40"/>
      <c s="14" r="K40"/>
      <c s="14" r="L40"/>
      <c s="14" r="M40"/>
    </row>
    <row r="41">
      <c s="14" r="A41"/>
      <c s="14" r="B41"/>
      <c s="14" r="C41"/>
      <c s="14" r="D41"/>
      <c s="14" r="E41"/>
      <c s="14" r="F41"/>
      <c s="14" r="G41"/>
      <c s="14" r="H41"/>
      <c s="14" r="I41"/>
      <c s="14" r="J41"/>
      <c s="14" r="K41"/>
      <c s="14" r="L41"/>
      <c s="14" r="M41"/>
    </row>
    <row r="42">
      <c s="14" r="A42"/>
      <c s="14" r="B42"/>
      <c s="14" r="C42"/>
      <c s="14" r="D42"/>
      <c s="14" r="E42"/>
      <c s="14" r="F42"/>
      <c s="14" r="G42"/>
      <c s="14" r="H42"/>
      <c s="14" r="I42"/>
      <c s="14" r="J42"/>
      <c s="14" r="K42"/>
      <c s="14" r="L42"/>
      <c s="14" r="M42"/>
    </row>
    <row r="43">
      <c s="14" r="A43"/>
      <c s="14" r="B43"/>
      <c s="14" r="C43"/>
      <c s="14" r="D43"/>
      <c s="14" r="E43"/>
      <c s="14" r="F43"/>
      <c s="14" r="G43"/>
      <c s="14" r="H43"/>
      <c s="14" r="I43"/>
      <c s="14" r="J43"/>
      <c s="14" r="K43"/>
      <c s="14" r="L43"/>
      <c s="14" r="M43"/>
    </row>
    <row r="44">
      <c s="14" r="A44"/>
      <c s="14" r="B44"/>
      <c s="14" r="C44"/>
      <c s="14" r="D44"/>
      <c s="14" r="E44"/>
      <c s="14" r="F44"/>
      <c s="14" r="G44"/>
      <c s="14" r="H44"/>
      <c s="14" r="I44"/>
      <c s="14" r="J44"/>
      <c s="14" r="K44"/>
      <c s="14" r="L44"/>
      <c s="14" r="M44"/>
    </row>
    <row r="45">
      <c s="14" r="A45"/>
      <c s="14" r="B45"/>
      <c s="14" r="C45"/>
      <c s="14" r="D45"/>
      <c s="14" r="E45"/>
      <c s="14" r="F45"/>
      <c s="14" r="G45"/>
      <c s="14" r="H45"/>
      <c s="14" r="I45"/>
      <c s="14" r="J45"/>
      <c s="14" r="K45"/>
      <c s="14" r="L45"/>
      <c s="14" r="M45"/>
    </row>
    <row r="46">
      <c s="14" r="A46"/>
      <c s="14" r="B46"/>
      <c s="14" r="C46"/>
      <c s="14" r="D46"/>
      <c s="14" r="E46"/>
      <c s="14" r="F46"/>
      <c s="14" r="G46"/>
      <c s="14" r="H46"/>
      <c s="14" r="I46"/>
      <c s="14" r="J46"/>
      <c s="14" r="K46"/>
      <c s="14" r="L46"/>
      <c s="14" r="M46"/>
    </row>
    <row r="47">
      <c s="14" r="A47"/>
      <c s="14" r="B47"/>
      <c s="14" r="C47"/>
      <c s="14" r="D47"/>
      <c s="14" r="E47"/>
      <c s="14" r="F47"/>
      <c s="14" r="G47"/>
      <c s="14" r="H47"/>
      <c s="14" r="I47"/>
      <c s="14" r="J47"/>
      <c s="14" r="K47"/>
      <c s="14" r="L47"/>
      <c s="14" r="M47"/>
    </row>
    <row r="48">
      <c s="14" r="A48"/>
      <c s="14" r="B48"/>
      <c s="14" r="C48"/>
      <c s="14" r="D48"/>
      <c s="14" r="E48"/>
      <c s="14" r="F48"/>
      <c s="14" r="G48"/>
      <c s="14" r="H48"/>
      <c s="14" r="I48"/>
      <c s="14" r="J48"/>
      <c s="14" r="K48"/>
      <c s="14" r="L48"/>
      <c s="14" r="M48"/>
    </row>
    <row r="49">
      <c s="14" r="A49"/>
      <c s="14" r="B49"/>
      <c s="14" r="C49"/>
      <c s="14" r="D49"/>
      <c s="14" r="E49"/>
      <c s="14" r="F49"/>
      <c s="14" r="G49"/>
      <c s="14" r="H49"/>
      <c s="14" r="I49"/>
      <c s="14" r="J49"/>
      <c s="14" r="K49"/>
      <c s="14" r="L49"/>
      <c s="14" r="M49"/>
    </row>
    <row r="50">
      <c s="14" r="A50"/>
      <c s="14" r="B50"/>
      <c s="14" r="C50"/>
      <c s="14" r="D50"/>
      <c s="14" r="E50"/>
      <c s="14" r="F50"/>
      <c s="14" r="G50"/>
      <c s="14" r="H50"/>
      <c s="14" r="I50"/>
      <c s="14" r="J50"/>
      <c s="14" r="K50"/>
      <c s="14" r="L50"/>
      <c s="14" r="M50"/>
    </row>
    <row r="51">
      <c s="14" r="A51"/>
      <c s="14" r="B51"/>
      <c s="14" r="C51"/>
      <c s="14" r="D51"/>
      <c s="14" r="E51"/>
      <c s="14" r="F51"/>
      <c s="14" r="G51"/>
      <c s="14" r="H51"/>
      <c s="14" r="I51"/>
      <c s="14" r="J51"/>
      <c s="14" r="K51"/>
      <c s="14" r="L51"/>
      <c s="14" r="M51"/>
    </row>
    <row r="52">
      <c s="14" r="A52"/>
      <c s="14" r="B52"/>
      <c s="14" r="C52"/>
      <c s="14" r="D52"/>
      <c s="14" r="E52"/>
      <c s="14" r="F52"/>
      <c s="14" r="G52"/>
      <c s="14" r="H52"/>
      <c s="14" r="I52"/>
      <c s="14" r="J52"/>
      <c s="14" r="K52"/>
      <c s="14" r="L52"/>
      <c s="14" r="M52"/>
    </row>
    <row r="53">
      <c s="14" r="A53"/>
      <c s="14" r="B53"/>
      <c s="14" r="C53"/>
      <c s="14" r="D53"/>
      <c s="14" r="E53"/>
      <c s="14" r="F53"/>
      <c s="14" r="G53"/>
      <c s="14" r="H53"/>
      <c s="14" r="I53"/>
      <c s="14" r="J53"/>
      <c s="14" r="K53"/>
      <c s="14" r="L53"/>
      <c s="14" r="M53"/>
    </row>
    <row r="54">
      <c s="14" r="A54"/>
      <c s="14" r="B54"/>
      <c s="14" r="C54"/>
      <c s="14" r="D54"/>
      <c s="14" r="E54"/>
      <c s="14" r="F54"/>
      <c s="14" r="G54"/>
      <c s="14" r="H54"/>
      <c s="14" r="I54"/>
      <c s="14" r="J54"/>
      <c s="14" r="K54"/>
      <c s="14" r="L54"/>
      <c s="14" r="M54"/>
    </row>
    <row r="55">
      <c s="14" r="A55"/>
      <c s="14" r="B55"/>
      <c s="14" r="C55"/>
      <c s="14" r="D55"/>
      <c s="14" r="E55"/>
      <c s="14" r="F55"/>
      <c s="14" r="G55"/>
      <c s="14" r="H55"/>
      <c s="14" r="I55"/>
      <c s="14" r="J55"/>
      <c s="14" r="K55"/>
      <c s="14" r="L55"/>
      <c s="14" r="M55"/>
    </row>
    <row r="56">
      <c s="14" r="A56"/>
      <c s="14" r="B56"/>
      <c s="14" r="C56"/>
      <c s="14" r="D56"/>
      <c s="14" r="E56"/>
      <c s="14" r="F56"/>
      <c s="14" r="G56"/>
      <c s="14" r="H56"/>
      <c s="14" r="I56"/>
      <c s="14" r="J56"/>
      <c s="14" r="K56"/>
      <c s="14" r="L56"/>
      <c s="14" r="M56"/>
    </row>
    <row r="57">
      <c s="14" r="A57"/>
      <c s="14" r="B57"/>
      <c s="14" r="C57"/>
      <c s="14" r="D57"/>
      <c s="14" r="E57"/>
      <c s="14" r="F57"/>
      <c s="14" r="G57"/>
      <c s="14" r="H57"/>
      <c s="14" r="I57"/>
      <c s="14" r="J57"/>
      <c s="14" r="K57"/>
      <c s="14" r="L57"/>
      <c s="14" r="M57"/>
    </row>
    <row r="58">
      <c s="14" r="A58"/>
      <c s="14" r="B58"/>
      <c s="14" r="C58"/>
      <c s="14" r="D58"/>
      <c s="14" r="E58"/>
      <c s="14" r="F58"/>
      <c s="14" r="G58"/>
      <c s="14" r="H58"/>
      <c s="14" r="I58"/>
      <c s="14" r="J58"/>
      <c s="14" r="K58"/>
      <c s="14" r="L58"/>
      <c s="14" r="M58"/>
    </row>
    <row r="59">
      <c s="14" r="A59"/>
      <c s="14" r="B59"/>
      <c s="14" r="C59"/>
      <c s="14" r="D59"/>
      <c s="14" r="E59"/>
      <c s="14" r="F59"/>
      <c s="14" r="G59"/>
      <c s="14" r="H59"/>
      <c s="14" r="I59"/>
      <c s="14" r="J59"/>
      <c s="14" r="K59"/>
      <c s="14" r="L59"/>
      <c s="14" r="M59"/>
    </row>
    <row r="60">
      <c s="14" r="A60"/>
      <c s="14" r="B60"/>
      <c s="14" r="C60"/>
      <c s="14" r="D60"/>
      <c s="14" r="E60"/>
      <c s="14" r="F60"/>
      <c s="14" r="G60"/>
      <c s="14" r="H60"/>
      <c s="14" r="I60"/>
      <c s="14" r="J60"/>
      <c s="14" r="K60"/>
      <c s="14" r="L60"/>
      <c s="14" r="M60"/>
    </row>
    <row r="61">
      <c s="14" r="A61"/>
      <c s="14" r="B61"/>
      <c s="14" r="C61"/>
      <c s="14" r="D61"/>
      <c s="14" r="E61"/>
      <c s="14" r="F61"/>
      <c s="14" r="G61"/>
      <c s="14" r="H61"/>
      <c s="14" r="I61"/>
      <c s="14" r="J61"/>
      <c s="14" r="K61"/>
      <c s="14" r="L61"/>
      <c s="14" r="M61"/>
    </row>
    <row r="62">
      <c s="14" r="A62"/>
      <c s="14" r="B62"/>
      <c s="14" r="C62"/>
      <c s="14" r="D62"/>
      <c s="14" r="E62"/>
      <c s="14" r="F62"/>
      <c s="14" r="G62"/>
      <c s="14" r="H62"/>
      <c s="14" r="I62"/>
      <c s="14" r="J62"/>
      <c s="14" r="K62"/>
      <c s="14" r="L62"/>
      <c s="14" r="M62"/>
    </row>
    <row r="63">
      <c s="14" r="A63"/>
      <c s="14" r="B63"/>
      <c s="14" r="C63"/>
      <c s="14" r="D63"/>
      <c s="14" r="E63"/>
      <c s="14" r="F63"/>
      <c s="14" r="G63"/>
      <c s="14" r="H63"/>
      <c s="14" r="I63"/>
      <c s="14" r="J63"/>
      <c s="14" r="K63"/>
      <c s="14" r="L63"/>
      <c s="14" r="M63"/>
    </row>
    <row r="64">
      <c s="14" r="A64"/>
      <c s="14" r="B64"/>
      <c s="14" r="C64"/>
      <c s="14" r="D64"/>
      <c s="14" r="E64"/>
      <c s="14" r="F64"/>
      <c s="14" r="G64"/>
      <c s="14" r="H64"/>
      <c s="14" r="I64"/>
      <c s="14" r="J64"/>
      <c s="14" r="K64"/>
      <c s="14" r="L64"/>
      <c s="14" r="M64"/>
    </row>
    <row r="65">
      <c s="14" r="A65"/>
      <c s="14" r="B65"/>
      <c s="14" r="C65"/>
      <c s="14" r="D65"/>
      <c s="14" r="E65"/>
      <c s="14" r="F65"/>
      <c s="14" r="G65"/>
      <c s="14" r="H65"/>
      <c s="14" r="I65"/>
      <c s="14" r="J65"/>
      <c s="14" r="K65"/>
      <c s="14" r="L65"/>
      <c s="14" r="M65"/>
    </row>
    <row r="66">
      <c s="14" r="A66"/>
      <c s="14" r="B66"/>
      <c s="14" r="C66"/>
      <c s="14" r="D66"/>
      <c s="14" r="E66"/>
      <c s="14" r="F66"/>
      <c s="14" r="G66"/>
      <c s="14" r="H66"/>
      <c s="14" r="I66"/>
      <c s="14" r="J66"/>
      <c s="14" r="K66"/>
      <c s="14" r="L66"/>
      <c s="14" r="M66"/>
    </row>
    <row r="67">
      <c s="14" r="A67"/>
      <c s="14" r="B67"/>
      <c s="14" r="C67"/>
      <c s="14" r="D67"/>
      <c s="14" r="E67"/>
      <c s="14" r="F67"/>
      <c s="14" r="G67"/>
      <c s="14" r="H67"/>
      <c s="14" r="I67"/>
      <c s="14" r="J67"/>
      <c s="14" r="K67"/>
      <c s="14" r="L67"/>
      <c s="14" r="M67"/>
    </row>
    <row r="68">
      <c s="14" r="A68"/>
      <c s="14" r="B68"/>
      <c s="14" r="C68"/>
      <c s="14" r="D68"/>
      <c s="14" r="E68"/>
      <c s="14" r="F68"/>
      <c s="14" r="G68"/>
      <c s="14" r="H68"/>
      <c s="14" r="I68"/>
      <c s="14" r="J68"/>
      <c s="14" r="K68"/>
      <c s="14" r="L68"/>
      <c s="14" r="M68"/>
    </row>
    <row r="69">
      <c s="14" r="A69"/>
      <c s="14" r="B69"/>
      <c s="14" r="C69"/>
      <c s="14" r="D69"/>
      <c s="14" r="E69"/>
      <c s="14" r="F69"/>
      <c s="14" r="G69"/>
      <c s="14" r="H69"/>
      <c s="14" r="I69"/>
      <c s="14" r="J69"/>
      <c s="14" r="K69"/>
      <c s="14" r="L69"/>
      <c s="14" r="M69"/>
    </row>
    <row r="70">
      <c s="14" r="A70"/>
      <c s="14" r="B70"/>
      <c s="14" r="C70"/>
      <c s="14" r="D70"/>
      <c s="14" r="E70"/>
      <c s="14" r="F70"/>
      <c s="14" r="G70"/>
      <c s="14" r="H70"/>
      <c s="14" r="I70"/>
      <c s="14" r="J70"/>
      <c s="14" r="K70"/>
      <c s="14" r="L70"/>
      <c s="14" r="M70"/>
    </row>
    <row r="71">
      <c s="14" r="A71"/>
      <c s="14" r="B71"/>
      <c s="14" r="C71"/>
      <c s="14" r="D71"/>
      <c s="14" r="E71"/>
      <c s="14" r="F71"/>
      <c s="14" r="G71"/>
      <c s="14" r="H71"/>
      <c s="14" r="I71"/>
      <c s="14" r="J71"/>
      <c s="14" r="K71"/>
      <c s="14" r="L71"/>
      <c s="14" r="M71"/>
    </row>
    <row r="72">
      <c s="14" r="A72"/>
      <c s="14" r="B72"/>
      <c s="14" r="C72"/>
      <c s="14" r="D72"/>
      <c s="14" r="E72"/>
      <c s="14" r="F72"/>
      <c s="14" r="G72"/>
      <c s="14" r="H72"/>
      <c s="14" r="I72"/>
      <c s="14" r="J72"/>
      <c s="14" r="K72"/>
      <c s="14" r="L72"/>
      <c s="14" r="M72"/>
    </row>
    <row r="73">
      <c s="14" r="A73"/>
      <c s="14" r="B73"/>
      <c s="14" r="C73"/>
      <c s="14" r="D73"/>
      <c s="14" r="E73"/>
      <c s="14" r="F73"/>
      <c s="14" r="G73"/>
      <c s="14" r="H73"/>
      <c s="14" r="I73"/>
      <c s="14" r="J73"/>
      <c s="14" r="K73"/>
      <c s="14" r="L73"/>
      <c s="14" r="M73"/>
    </row>
    <row r="74">
      <c s="14" r="A74"/>
      <c s="14" r="B74"/>
      <c s="14" r="C74"/>
      <c s="14" r="D74"/>
      <c s="14" r="E74"/>
      <c s="14" r="F74"/>
      <c s="14" r="G74"/>
      <c s="14" r="H74"/>
      <c s="14" r="I74"/>
      <c s="14" r="J74"/>
      <c s="14" r="K74"/>
      <c s="14" r="L74"/>
      <c s="14" r="M74"/>
    </row>
    <row r="75">
      <c s="14" r="A75"/>
      <c s="14" r="B75"/>
      <c s="14" r="C75"/>
      <c s="14" r="D75"/>
      <c s="14" r="E75"/>
      <c s="14" r="F75"/>
      <c s="14" r="G75"/>
      <c s="14" r="H75"/>
      <c s="14" r="I75"/>
      <c s="14" r="J75"/>
      <c s="14" r="K75"/>
      <c s="14" r="L75"/>
      <c s="14" r="M75"/>
    </row>
    <row r="76">
      <c s="14" r="A76"/>
      <c s="14" r="B76"/>
      <c s="14" r="C76"/>
      <c s="14" r="D76"/>
      <c s="14" r="E76"/>
      <c s="14" r="F76"/>
      <c s="14" r="G76"/>
      <c s="14" r="H76"/>
      <c s="14" r="I76"/>
      <c s="14" r="J76"/>
      <c s="14" r="K76"/>
      <c s="14" r="L76"/>
      <c s="14" r="M76"/>
    </row>
    <row r="77">
      <c s="14" r="A77"/>
      <c s="14" r="B77"/>
      <c s="14" r="C77"/>
      <c s="14" r="D77"/>
      <c s="14" r="E77"/>
      <c s="14" r="F77"/>
      <c s="14" r="G77"/>
      <c s="14" r="H77"/>
      <c s="14" r="I77"/>
      <c s="14" r="J77"/>
      <c s="14" r="K77"/>
      <c s="14" r="L77"/>
      <c s="14" r="M77"/>
    </row>
    <row r="78">
      <c s="14" r="A78"/>
      <c s="14" r="B78"/>
      <c s="14" r="C78"/>
      <c s="14" r="D78"/>
      <c s="14" r="E78"/>
      <c s="14" r="F78"/>
      <c s="14" r="G78"/>
      <c s="14" r="H78"/>
      <c s="14" r="I78"/>
      <c s="14" r="J78"/>
      <c s="14" r="K78"/>
      <c s="14" r="L78"/>
      <c s="14" r="M78"/>
    </row>
    <row r="79">
      <c s="14" r="A79"/>
      <c s="14" r="B79"/>
      <c s="14" r="C79"/>
      <c s="14" r="D79"/>
      <c s="14" r="E79"/>
      <c s="14" r="F79"/>
      <c s="14" r="G79"/>
      <c s="14" r="H79"/>
      <c s="14" r="I79"/>
      <c s="14" r="J79"/>
      <c s="14" r="K79"/>
      <c s="14" r="L79"/>
      <c s="14" r="M79"/>
    </row>
    <row r="80">
      <c s="14" r="A80"/>
      <c s="14" r="B80"/>
      <c s="14" r="C80"/>
      <c s="14" r="D80"/>
      <c s="14" r="E80"/>
      <c s="14" r="F80"/>
      <c s="14" r="G80"/>
      <c s="14" r="H80"/>
      <c s="14" r="I80"/>
      <c s="14" r="J80"/>
      <c s="14" r="K80"/>
      <c s="14" r="L80"/>
      <c s="14" r="M80"/>
    </row>
    <row r="81">
      <c s="14" r="A81"/>
      <c s="14" r="B81"/>
      <c s="14" r="C81"/>
      <c s="14" r="D81"/>
      <c s="14" r="E81"/>
      <c s="14" r="F81"/>
      <c s="14" r="G81"/>
      <c s="14" r="H81"/>
      <c s="14" r="I81"/>
      <c s="14" r="J81"/>
      <c s="14" r="K81"/>
      <c s="14" r="L81"/>
      <c s="14" r="M81"/>
    </row>
    <row r="82">
      <c s="14" r="A82"/>
      <c s="14" r="B82"/>
      <c s="14" r="C82"/>
      <c s="14" r="D82"/>
      <c s="14" r="E82"/>
      <c s="14" r="F82"/>
      <c s="14" r="G82"/>
      <c s="14" r="H82"/>
      <c s="14" r="I82"/>
      <c s="14" r="J82"/>
      <c s="14" r="K82"/>
      <c s="14" r="L82"/>
      <c s="14" r="M82"/>
    </row>
    <row r="83">
      <c s="14" r="A83"/>
      <c s="14" r="B83"/>
      <c s="14" r="C83"/>
      <c s="14" r="D83"/>
      <c s="14" r="E83"/>
      <c s="14" r="F83"/>
      <c s="14" r="G83"/>
      <c s="14" r="H83"/>
      <c s="14" r="I83"/>
      <c s="14" r="J83"/>
      <c s="14" r="K83"/>
      <c s="14" r="L83"/>
      <c s="14" r="M83"/>
    </row>
    <row r="84">
      <c s="14" r="A84"/>
      <c s="14" r="B84"/>
      <c s="14" r="C84"/>
      <c s="14" r="D84"/>
      <c s="14" r="E84"/>
      <c s="14" r="F84"/>
      <c s="14" r="G84"/>
      <c s="14" r="H84"/>
      <c s="14" r="I84"/>
      <c s="14" r="J84"/>
      <c s="14" r="K84"/>
      <c s="14" r="L84"/>
      <c s="14" r="M84"/>
    </row>
    <row r="85">
      <c s="14" r="A85"/>
      <c s="14" r="B85"/>
      <c s="14" r="C85"/>
      <c s="14" r="D85"/>
      <c s="14" r="E85"/>
      <c s="14" r="F85"/>
      <c s="14" r="G85"/>
      <c s="14" r="H85"/>
      <c s="14" r="I85"/>
      <c s="14" r="J85"/>
      <c s="14" r="K85"/>
      <c s="14" r="L85"/>
      <c s="14" r="M85"/>
    </row>
    <row r="86">
      <c s="14" r="A86"/>
      <c s="14" r="B86"/>
      <c s="14" r="C86"/>
      <c s="14" r="D86"/>
      <c s="14" r="E86"/>
      <c s="14" r="F86"/>
      <c s="14" r="G86"/>
      <c s="14" r="H86"/>
      <c s="14" r="I86"/>
      <c s="14" r="J86"/>
      <c s="14" r="K86"/>
      <c s="14" r="L86"/>
      <c s="14" r="M86"/>
    </row>
    <row r="87">
      <c s="14" r="A87"/>
      <c s="14" r="B87"/>
      <c s="14" r="C87"/>
      <c s="14" r="D87"/>
      <c s="14" r="E87"/>
      <c s="14" r="F87"/>
      <c s="14" r="G87"/>
      <c s="14" r="H87"/>
      <c s="14" r="I87"/>
      <c s="14" r="J87"/>
      <c s="14" r="K87"/>
      <c s="14" r="L87"/>
      <c s="14" r="M87"/>
    </row>
    <row r="88">
      <c s="14" r="A88"/>
      <c s="14" r="B88"/>
      <c s="14" r="C88"/>
      <c s="14" r="D88"/>
      <c s="14" r="E88"/>
      <c s="14" r="F88"/>
      <c s="14" r="G88"/>
      <c s="14" r="H88"/>
      <c s="14" r="I88"/>
      <c s="14" r="J88"/>
      <c s="14" r="K88"/>
      <c s="14" r="L88"/>
      <c s="14" r="M88"/>
    </row>
    <row r="89">
      <c s="14" r="A89"/>
      <c s="14" r="B89"/>
      <c s="14" r="C89"/>
      <c s="14" r="D89"/>
      <c s="14" r="E89"/>
      <c s="14" r="F89"/>
      <c s="14" r="G89"/>
      <c s="14" r="H89"/>
      <c s="14" r="I89"/>
      <c s="14" r="J89"/>
      <c s="14" r="K89"/>
      <c s="14" r="L89"/>
      <c s="14" r="M89"/>
    </row>
    <row r="90">
      <c s="14" r="A90"/>
      <c s="14" r="B90"/>
      <c s="14" r="C90"/>
      <c s="14" r="D90"/>
      <c s="14" r="E90"/>
      <c s="14" r="F90"/>
      <c s="14" r="G90"/>
      <c s="14" r="H90"/>
      <c s="14" r="I90"/>
      <c s="14" r="J90"/>
      <c s="14" r="K90"/>
      <c s="14" r="L90"/>
      <c s="14" r="M90"/>
    </row>
    <row r="91">
      <c s="14" r="A91"/>
      <c s="14" r="B91"/>
      <c s="14" r="C91"/>
      <c s="14" r="D91"/>
      <c s="14" r="E91"/>
      <c s="14" r="F91"/>
      <c s="14" r="G91"/>
      <c s="14" r="H91"/>
      <c s="14" r="I91"/>
      <c s="14" r="J91"/>
      <c s="14" r="K91"/>
      <c s="14" r="L91"/>
      <c s="14" r="M91"/>
    </row>
    <row r="92">
      <c s="14" r="A92"/>
      <c s="14" r="B92"/>
      <c s="14" r="C92"/>
      <c s="14" r="D92"/>
      <c s="14" r="E92"/>
      <c s="14" r="F92"/>
      <c s="14" r="G92"/>
      <c s="14" r="H92"/>
      <c s="14" r="I92"/>
      <c s="14" r="J92"/>
      <c s="14" r="K92"/>
      <c s="14" r="L92"/>
      <c s="14" r="M92"/>
    </row>
    <row r="93">
      <c s="14" r="A93"/>
      <c s="14" r="B93"/>
      <c s="14" r="C93"/>
      <c s="14" r="D93"/>
      <c s="14" r="E93"/>
      <c s="14" r="F93"/>
      <c s="14" r="G93"/>
      <c s="14" r="H93"/>
      <c s="14" r="I93"/>
      <c s="14" r="J93"/>
      <c s="14" r="K93"/>
      <c s="14" r="L93"/>
      <c s="14" r="M93"/>
    </row>
    <row r="94">
      <c s="14" r="A94"/>
      <c s="14" r="B94"/>
      <c s="14" r="C94"/>
      <c s="14" r="D94"/>
      <c s="14" r="E94"/>
      <c s="14" r="F94"/>
      <c s="14" r="G94"/>
      <c s="14" r="H94"/>
      <c s="14" r="I94"/>
      <c s="14" r="J94"/>
      <c s="14" r="K94"/>
      <c s="14" r="L94"/>
      <c s="14" r="M94"/>
    </row>
    <row r="95">
      <c s="14" r="A95"/>
      <c s="14" r="B95"/>
      <c s="14" r="C95"/>
      <c s="14" r="D95"/>
      <c s="14" r="E95"/>
      <c s="14" r="F95"/>
      <c s="14" r="G95"/>
      <c s="14" r="H95"/>
      <c s="14" r="I95"/>
      <c s="14" r="J95"/>
      <c s="14" r="K95"/>
      <c s="14" r="L95"/>
      <c s="14" r="M95"/>
    </row>
    <row r="96">
      <c s="14" r="A96"/>
      <c s="14" r="B96"/>
      <c s="14" r="C96"/>
      <c s="14" r="D96"/>
      <c s="14" r="E96"/>
      <c s="14" r="F96"/>
      <c s="14" r="G96"/>
      <c s="14" r="H96"/>
      <c s="14" r="I96"/>
      <c s="14" r="J96"/>
      <c s="14" r="K96"/>
      <c s="14" r="L96"/>
      <c s="14" r="M96"/>
    </row>
    <row r="97">
      <c s="14" r="A97"/>
      <c s="14" r="B97"/>
      <c s="14" r="C97"/>
      <c s="14" r="D97"/>
      <c s="14" r="E97"/>
      <c s="14" r="F97"/>
      <c s="14" r="G97"/>
      <c s="14" r="H97"/>
      <c s="14" r="I97"/>
      <c s="14" r="J97"/>
      <c s="14" r="K97"/>
      <c s="14" r="L97"/>
      <c s="14" r="M97"/>
    </row>
    <row r="98">
      <c s="14" r="A98"/>
      <c s="14" r="B98"/>
      <c s="14" r="C98"/>
      <c s="14" r="D98"/>
      <c s="14" r="E98"/>
      <c s="14" r="F98"/>
      <c s="14" r="G98"/>
      <c s="14" r="H98"/>
      <c s="14" r="I98"/>
      <c s="14" r="J98"/>
      <c s="14" r="K98"/>
      <c s="14" r="L98"/>
      <c s="14" r="M98"/>
    </row>
    <row r="99">
      <c s="14" r="A99"/>
      <c s="14" r="B99"/>
      <c s="14" r="C99"/>
      <c s="14" r="D99"/>
      <c s="14" r="E99"/>
      <c s="14" r="F99"/>
      <c s="14" r="G99"/>
      <c s="14" r="H99"/>
      <c s="14" r="I99"/>
      <c s="14" r="J99"/>
      <c s="14" r="K99"/>
      <c s="14" r="L99"/>
      <c s="14" r="M99"/>
    </row>
  </sheetData>
  <mergeCells count="1">
    <mergeCell ref="B2:G2"/>
  </mergeCells>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15.57"/>
    <col min="5" customWidth="1" max="5" width="22.71"/>
    <col min="6" customWidth="1" max="6" width="43.71"/>
    <col min="7" customWidth="1" max="7" width="21.86"/>
    <col min="8" customWidth="1" max="8" width="23.0"/>
  </cols>
  <sheetData>
    <row r="1">
      <c t="s" s="26" r="A1">
        <v>0</v>
      </c>
      <c t="s" s="26" r="B1">
        <v>1</v>
      </c>
      <c t="s" s="26" r="C1">
        <v>120</v>
      </c>
      <c t="s" s="26" r="D1">
        <v>271</v>
      </c>
      <c t="s" s="26" r="E1">
        <v>1259</v>
      </c>
      <c t="s" s="26" r="F1">
        <v>1260</v>
      </c>
      <c t="s" s="26" r="G1">
        <v>903</v>
      </c>
      <c t="s" s="26" r="H1">
        <v>904</v>
      </c>
      <c s="26" r="I1"/>
      <c s="26" r="J1"/>
      <c s="26" r="K1"/>
      <c s="26" r="L1"/>
      <c s="26" r="M1"/>
      <c s="26" r="N1"/>
      <c s="26" r="O1"/>
    </row>
    <row r="2">
      <c t="s" s="19" r="A2">
        <v>10</v>
      </c>
      <c t="s" s="44" r="B2">
        <v>11</v>
      </c>
      <c s="44" r="C2"/>
      <c s="44" r="D2"/>
      <c s="44" r="E2"/>
      <c s="44" r="F2"/>
      <c s="44" r="G2"/>
    </row>
    <row r="3">
      <c t="s" s="14" r="A3">
        <v>132</v>
      </c>
      <c s="14" r="B3"/>
      <c s="14" r="C3"/>
      <c s="14" r="D3"/>
      <c s="14" r="E3"/>
      <c s="14" r="F3"/>
      <c t="s" s="30" r="G3">
        <v>1261</v>
      </c>
      <c s="14" r="H3"/>
      <c s="30" r="I3"/>
      <c s="30" r="J3"/>
      <c s="30" r="K3"/>
      <c s="30" r="L3"/>
      <c s="30" r="M3"/>
      <c s="30" r="N3"/>
      <c s="30" r="O3"/>
    </row>
    <row r="4">
      <c t="s" s="14" r="A4">
        <v>137</v>
      </c>
      <c t="s" s="14" r="B4">
        <v>1262</v>
      </c>
      <c t="s" s="14" r="C4">
        <v>139</v>
      </c>
      <c t="s" s="14" r="D4">
        <v>278</v>
      </c>
      <c t="s" s="14" r="E4">
        <v>1263</v>
      </c>
      <c t="s" s="14" r="F4">
        <v>1264</v>
      </c>
      <c t="s" s="14" r="G4">
        <v>1228</v>
      </c>
      <c t="s" s="14" r="H4">
        <v>257</v>
      </c>
      <c s="39" r="I4"/>
      <c s="39" r="J4"/>
      <c s="39" r="K4"/>
      <c s="39" r="L4"/>
      <c s="39" r="M4"/>
      <c s="39" r="N4"/>
      <c s="39" r="O4"/>
    </row>
    <row r="5">
      <c t="s" s="14" r="A5">
        <v>12</v>
      </c>
      <c t="s" s="14" r="B5">
        <v>1265</v>
      </c>
      <c t="s" s="14" r="C5">
        <v>1266</v>
      </c>
      <c t="s" s="14" r="D5">
        <v>1267</v>
      </c>
      <c t="s" s="14" r="E5">
        <v>1268</v>
      </c>
      <c t="s" s="14" r="F5">
        <v>1269</v>
      </c>
      <c t="s" s="14" r="G5">
        <v>1270</v>
      </c>
      <c t="s" s="14" r="H5">
        <v>257</v>
      </c>
      <c s="14" r="I5"/>
      <c s="14" r="J5"/>
      <c s="14" r="K5"/>
      <c s="14" r="L5"/>
      <c s="14" r="M5"/>
      <c s="14" r="N5"/>
      <c s="14" r="O5"/>
    </row>
    <row r="6">
      <c t="s" s="14" r="A6">
        <v>12</v>
      </c>
      <c t="s" s="14" r="B6">
        <v>1271</v>
      </c>
      <c t="s" s="14" r="C6">
        <v>139</v>
      </c>
      <c t="s" s="14" r="D6">
        <v>278</v>
      </c>
      <c t="s" s="14" r="E6">
        <v>1272</v>
      </c>
      <c t="s" s="14" r="F6">
        <v>1273</v>
      </c>
      <c t="s" s="14" r="G6">
        <v>1274</v>
      </c>
      <c t="s" s="14" r="H6">
        <v>257</v>
      </c>
      <c s="14" r="I6"/>
      <c s="14" r="J6"/>
      <c s="14" r="K6"/>
      <c s="14" r="L6"/>
      <c s="14" r="M6"/>
      <c s="14" r="N6"/>
      <c s="14" r="O6"/>
    </row>
    <row r="7">
      <c t="s" s="14" r="A7">
        <v>1275</v>
      </c>
      <c t="s" s="14" r="B7">
        <v>1276</v>
      </c>
      <c t="s" s="14" r="C7">
        <v>139</v>
      </c>
      <c t="s" s="14" r="D7">
        <v>1277</v>
      </c>
      <c t="s" s="14" r="E7">
        <v>1278</v>
      </c>
      <c t="s" s="14" r="F7">
        <v>1279</v>
      </c>
      <c t="s" s="14" r="G7">
        <v>1274</v>
      </c>
      <c t="s" s="14" r="H7">
        <v>257</v>
      </c>
      <c s="14" r="I7"/>
      <c s="14" r="J7"/>
      <c s="14" r="K7"/>
      <c s="14" r="L7"/>
      <c s="14" r="M7"/>
      <c s="14" r="N7"/>
      <c s="14" r="O7"/>
    </row>
    <row r="8">
      <c t="s" s="14" r="A8">
        <v>12</v>
      </c>
      <c t="s" s="14" r="B8">
        <v>1280</v>
      </c>
      <c s="14" r="C8"/>
      <c t="s" s="14" r="D8">
        <v>1281</v>
      </c>
      <c t="s" s="14" r="E8">
        <v>1282</v>
      </c>
      <c t="s" s="14" r="F8">
        <v>1283</v>
      </c>
      <c t="s" s="14" r="G8">
        <v>1270</v>
      </c>
      <c t="s" s="14" r="H8">
        <v>257</v>
      </c>
      <c s="14" r="I8"/>
      <c s="14" r="J8"/>
      <c s="14" r="K8"/>
      <c s="14" r="L8"/>
      <c s="14" r="M8"/>
      <c s="14" r="N8"/>
      <c s="14" r="O8"/>
    </row>
    <row r="9">
      <c t="s" s="14" r="A9">
        <v>12</v>
      </c>
      <c t="s" s="14" r="B9">
        <v>1284</v>
      </c>
      <c s="14" r="C9"/>
      <c t="s" s="14" r="D9">
        <v>1267</v>
      </c>
      <c t="s" s="14" r="E9">
        <v>1285</v>
      </c>
      <c t="s" s="14" r="F9">
        <v>1286</v>
      </c>
      <c t="s" s="14" r="G9">
        <v>1270</v>
      </c>
      <c t="s" s="14" r="H9">
        <v>257</v>
      </c>
      <c s="14" r="I9"/>
      <c s="14" r="J9"/>
      <c s="14" r="K9"/>
      <c s="14" r="L9"/>
      <c s="14" r="M9"/>
      <c s="14" r="N9"/>
      <c s="14" r="O9"/>
    </row>
    <row r="10">
      <c t="s" s="14" r="A10">
        <v>12</v>
      </c>
      <c t="s" s="14" r="B10">
        <v>1287</v>
      </c>
      <c s="14" r="C10"/>
      <c t="s" s="14" r="D10">
        <v>1267</v>
      </c>
      <c t="s" s="14" r="E10">
        <v>1288</v>
      </c>
      <c t="s" s="14" r="F10">
        <v>1289</v>
      </c>
      <c t="s" s="14" r="G10">
        <v>1270</v>
      </c>
      <c t="s" s="14" r="H10">
        <v>257</v>
      </c>
      <c s="14" r="I10"/>
      <c s="14" r="J10"/>
      <c s="14" r="K10"/>
      <c s="14" r="L10"/>
      <c s="14" r="M10"/>
      <c s="14" r="N10"/>
      <c s="14" r="O10"/>
    </row>
    <row r="11">
      <c t="s" s="14" r="A11">
        <v>12</v>
      </c>
      <c t="s" s="14" r="B11">
        <v>1290</v>
      </c>
      <c s="14" r="C11"/>
      <c t="s" s="14" r="D11">
        <v>1267</v>
      </c>
      <c t="s" s="14" r="E11">
        <v>1291</v>
      </c>
      <c t="s" s="14" r="F11">
        <v>1292</v>
      </c>
      <c t="s" s="14" r="G11">
        <v>1270</v>
      </c>
      <c t="s" s="14" r="H11">
        <v>257</v>
      </c>
      <c s="14" r="I11"/>
      <c s="14" r="J11"/>
      <c s="14" r="K11"/>
      <c s="14" r="L11"/>
      <c s="14" r="M11"/>
      <c s="14" r="N11"/>
      <c s="14" r="O11"/>
    </row>
    <row r="12">
      <c t="s" s="14" r="A12">
        <v>12</v>
      </c>
      <c t="s" s="14" r="B12">
        <v>1293</v>
      </c>
      <c s="14" r="C12"/>
      <c t="s" s="14" r="D12">
        <v>1267</v>
      </c>
      <c t="s" s="14" r="E12">
        <v>1294</v>
      </c>
      <c t="s" s="14" r="F12">
        <v>1295</v>
      </c>
      <c t="s" s="14" r="G12">
        <v>1270</v>
      </c>
      <c t="s" s="14" r="H12">
        <v>257</v>
      </c>
      <c s="14" r="I12"/>
      <c s="14" r="J12"/>
      <c s="14" r="K12"/>
      <c s="14" r="L12"/>
      <c s="14" r="M12"/>
      <c s="14" r="N12"/>
      <c s="14" r="O12"/>
    </row>
    <row r="13">
      <c t="s" s="14" r="A13">
        <v>12</v>
      </c>
      <c t="s" s="14" r="B13">
        <v>1296</v>
      </c>
      <c s="14" r="C13"/>
      <c t="s" s="14" r="D13">
        <v>1297</v>
      </c>
      <c t="s" r="E13">
        <v>1298</v>
      </c>
      <c t="s" r="F13">
        <v>1299</v>
      </c>
      <c t="s" s="14" r="G13">
        <v>1274</v>
      </c>
      <c t="s" s="14" r="H13">
        <v>257</v>
      </c>
      <c s="14" r="I13"/>
      <c s="14" r="J13"/>
      <c s="14" r="K13"/>
      <c s="14" r="L13"/>
      <c s="14" r="M13"/>
      <c s="14" r="N13"/>
      <c s="14" r="O13"/>
    </row>
    <row r="14">
      <c t="s" s="14" r="A14">
        <v>153</v>
      </c>
      <c t="s" s="14" r="B14">
        <v>1300</v>
      </c>
      <c t="s" s="14" r="C14">
        <v>951</v>
      </c>
      <c t="s" s="14" r="D14">
        <v>952</v>
      </c>
      <c t="s" r="E14">
        <v>1301</v>
      </c>
      <c t="s" s="14" r="F14">
        <v>1302</v>
      </c>
      <c t="s" s="14" r="G14">
        <v>1250</v>
      </c>
      <c t="s" s="14" r="H14">
        <v>270</v>
      </c>
      <c s="14" r="I14"/>
      <c s="14" r="J14"/>
      <c s="14" r="K14"/>
      <c s="14" r="L14"/>
      <c s="14" r="M14"/>
      <c s="14" r="N14"/>
      <c s="14" r="O14"/>
    </row>
    <row r="15">
      <c s="14" r="A15"/>
      <c s="14" r="B15"/>
      <c s="14" r="C15"/>
      <c s="14" r="D15"/>
      <c s="14" r="F15"/>
      <c s="14" r="G15"/>
      <c s="14" r="H15"/>
      <c s="14" r="I15"/>
      <c s="14" r="J15"/>
      <c s="14" r="K15"/>
      <c s="14" r="L15"/>
      <c s="14" r="M15"/>
      <c s="14" r="N15"/>
      <c s="14" r="O15"/>
    </row>
    <row r="16">
      <c s="14" r="A16"/>
      <c s="14" r="B16"/>
      <c s="14" r="C16"/>
      <c s="14" r="D16"/>
      <c s="14" r="E16"/>
      <c s="14" r="F16"/>
      <c s="14" r="G16"/>
      <c s="14" r="H16"/>
      <c s="14" r="I16"/>
      <c s="14" r="J16"/>
      <c s="14" r="K16"/>
      <c s="14" r="L16"/>
      <c s="14" r="M16"/>
      <c s="14" r="N16"/>
      <c s="14" r="O16"/>
    </row>
    <row r="17">
      <c s="14" r="A17"/>
      <c s="14" r="B17"/>
      <c s="14" r="C17"/>
      <c s="14" r="D17"/>
      <c s="14" r="E17"/>
      <c s="14" r="F17"/>
      <c s="14" r="G17"/>
      <c s="14" r="H17"/>
      <c s="14" r="I17"/>
      <c s="14" r="J17"/>
      <c s="14" r="K17"/>
      <c s="14" r="L17"/>
      <c s="14" r="M17"/>
      <c s="14" r="N17"/>
      <c s="14" r="O17"/>
    </row>
    <row r="18">
      <c s="14" r="A18"/>
      <c s="14" r="B18"/>
      <c s="14" r="C18"/>
      <c s="14" r="D18"/>
      <c s="14" r="E18"/>
      <c s="14" r="F18"/>
      <c s="14" r="G18"/>
      <c s="14" r="H18"/>
      <c s="14" r="I18"/>
      <c s="14" r="J18"/>
      <c s="14" r="K18"/>
      <c s="14" r="L18"/>
      <c s="14" r="M18"/>
      <c s="14" r="N18"/>
      <c s="14" r="O18"/>
    </row>
    <row r="19">
      <c s="14" r="A19"/>
      <c s="14" r="B19"/>
      <c s="14" r="C19"/>
      <c s="14" r="D19"/>
      <c s="14" r="E19"/>
      <c s="14" r="F19"/>
      <c s="14" r="G19"/>
      <c s="14" r="H19"/>
      <c s="14" r="I19"/>
      <c s="14" r="J19"/>
      <c s="14" r="K19"/>
      <c s="14" r="L19"/>
      <c s="14" r="M19"/>
      <c s="14" r="N19"/>
      <c s="14" r="O19"/>
    </row>
    <row r="20">
      <c s="14" r="A20"/>
      <c s="14" r="B20"/>
      <c s="14" r="C20"/>
      <c s="14" r="D20"/>
      <c s="14" r="E20"/>
      <c s="14" r="F20"/>
      <c s="14" r="G20"/>
      <c s="14" r="H20"/>
      <c s="14" r="I20"/>
      <c s="14" r="J20"/>
      <c s="14" r="K20"/>
      <c s="14" r="L20"/>
      <c s="14" r="M20"/>
      <c s="14" r="N20"/>
      <c s="14" r="O20"/>
    </row>
    <row r="21">
      <c s="14" r="A21"/>
      <c s="14" r="B21"/>
      <c s="14" r="C21"/>
      <c s="14" r="D21"/>
      <c s="14" r="E21"/>
      <c s="14" r="F21"/>
      <c s="14" r="G21"/>
      <c s="14" r="H21"/>
      <c s="14" r="I21"/>
      <c s="14" r="J21"/>
      <c s="14" r="K21"/>
      <c s="14" r="L21"/>
      <c s="14" r="M21"/>
      <c s="14" r="N21"/>
      <c s="14" r="O21"/>
    </row>
    <row r="22">
      <c s="14" r="A22"/>
      <c s="14" r="B22"/>
      <c s="14" r="C22"/>
      <c s="14" r="D22"/>
      <c s="14" r="E22"/>
      <c s="14" r="F22"/>
      <c s="14" r="G22"/>
      <c s="14" r="H22"/>
      <c s="14" r="I22"/>
      <c s="14" r="J22"/>
      <c s="14" r="K22"/>
      <c s="14" r="L22"/>
      <c s="14" r="M22"/>
      <c s="14" r="N22"/>
      <c s="14" r="O22"/>
    </row>
    <row r="23">
      <c s="14" r="A23"/>
      <c s="14" r="B23"/>
      <c s="14" r="C23"/>
      <c s="14" r="D23"/>
      <c s="14" r="E23"/>
      <c s="14" r="F23"/>
      <c s="14" r="G23"/>
      <c s="14" r="H23"/>
      <c s="14" r="I23"/>
      <c s="14" r="J23"/>
      <c s="14" r="K23"/>
      <c s="14" r="L23"/>
      <c s="14" r="M23"/>
      <c s="14" r="N23"/>
      <c s="14" r="O23"/>
    </row>
    <row r="24">
      <c s="14" r="A24"/>
      <c s="14" r="B24"/>
      <c s="14" r="C24"/>
      <c s="14" r="D24"/>
      <c s="14" r="E24"/>
      <c s="14" r="F24"/>
      <c s="14" r="G24"/>
      <c s="14" r="H24"/>
      <c s="14" r="I24"/>
      <c s="14" r="J24"/>
      <c s="14" r="K24"/>
      <c s="14" r="L24"/>
      <c s="14" r="M24"/>
      <c s="14" r="N24"/>
      <c s="14" r="O24"/>
    </row>
    <row r="25">
      <c s="14" r="A25"/>
      <c s="14" r="B25"/>
      <c s="14" r="C25"/>
      <c s="14" r="D25"/>
      <c s="14" r="E25"/>
      <c s="14" r="F25"/>
      <c s="14" r="G25"/>
      <c s="14" r="H25"/>
      <c s="14" r="I25"/>
      <c s="14" r="J25"/>
      <c s="14" r="K25"/>
      <c s="14" r="L25"/>
      <c s="14" r="M25"/>
      <c s="14" r="N25"/>
      <c s="14" r="O25"/>
    </row>
    <row r="26">
      <c s="14" r="A26"/>
      <c s="14" r="B26"/>
      <c s="14" r="C26"/>
      <c s="14" r="D26"/>
      <c s="14" r="E26"/>
      <c s="14" r="F26"/>
      <c s="14" r="G26"/>
      <c s="14" r="H26"/>
      <c s="14" r="I26"/>
      <c s="14" r="J26"/>
      <c s="14" r="K26"/>
      <c s="14" r="L26"/>
      <c s="14" r="M26"/>
      <c s="14" r="N26"/>
      <c s="14" r="O26"/>
    </row>
    <row r="27">
      <c s="14" r="A27"/>
      <c s="14" r="B27"/>
      <c s="14" r="C27"/>
      <c s="14" r="D27"/>
      <c s="14" r="E27"/>
      <c s="14" r="F27"/>
      <c s="14" r="G27"/>
      <c s="14" r="H27"/>
      <c s="14" r="I27"/>
      <c s="14" r="J27"/>
      <c s="14" r="K27"/>
      <c s="14" r="L27"/>
      <c s="14" r="M27"/>
      <c s="14" r="N27"/>
      <c s="14" r="O27"/>
    </row>
    <row r="28">
      <c s="14" r="A28"/>
      <c s="14" r="B28"/>
      <c s="14" r="C28"/>
      <c s="14" r="D28"/>
      <c s="14" r="E28"/>
      <c s="14" r="F28"/>
      <c s="14" r="G28"/>
      <c s="14" r="H28"/>
      <c s="14" r="I28"/>
      <c s="14" r="J28"/>
      <c s="14" r="K28"/>
      <c s="14" r="L28"/>
      <c s="14" r="M28"/>
      <c s="14" r="N28"/>
      <c s="14" r="O28"/>
    </row>
    <row r="29">
      <c s="14" r="A29"/>
      <c s="14" r="B29"/>
      <c s="14" r="C29"/>
      <c s="14" r="D29"/>
      <c s="14" r="E29"/>
      <c s="14" r="F29"/>
      <c s="14" r="G29"/>
      <c s="14" r="H29"/>
      <c s="14" r="I29"/>
      <c s="14" r="J29"/>
      <c s="14" r="K29"/>
      <c s="14" r="L29"/>
      <c s="14" r="M29"/>
      <c s="14" r="N29"/>
      <c s="14" r="O29"/>
    </row>
    <row r="30">
      <c s="14" r="A30"/>
      <c s="14" r="B30"/>
      <c s="14" r="C30"/>
      <c s="14" r="D30"/>
      <c s="14" r="E30"/>
      <c s="14" r="F30"/>
      <c s="14" r="G30"/>
      <c s="14" r="H30"/>
      <c s="14" r="I30"/>
      <c s="14" r="J30"/>
      <c s="14" r="K30"/>
      <c s="14" r="L30"/>
      <c s="14" r="M30"/>
      <c s="14" r="N30"/>
      <c s="14" r="O30"/>
    </row>
    <row r="31">
      <c s="14" r="A31"/>
      <c s="14" r="B31"/>
      <c s="14" r="C31"/>
      <c s="14" r="D31"/>
      <c s="14" r="E31"/>
      <c s="14" r="F31"/>
      <c s="14" r="G31"/>
      <c s="14" r="H31"/>
      <c s="14" r="I31"/>
      <c s="14" r="J31"/>
      <c s="14" r="K31"/>
      <c s="14" r="L31"/>
      <c s="14" r="M31"/>
      <c s="14" r="N31"/>
      <c s="14" r="O31"/>
    </row>
    <row r="32">
      <c s="14" r="A32"/>
      <c s="14" r="B32"/>
      <c s="14" r="C32"/>
      <c s="14" r="D32"/>
      <c s="14" r="E32"/>
      <c s="14" r="F32"/>
      <c s="14" r="G32"/>
      <c s="14" r="H32"/>
      <c s="14" r="I32"/>
      <c s="14" r="J32"/>
      <c s="14" r="K32"/>
      <c s="14" r="L32"/>
      <c s="14" r="M32"/>
      <c s="14" r="N32"/>
      <c s="14" r="O32"/>
    </row>
    <row r="33">
      <c s="14" r="A33"/>
      <c s="14" r="B33"/>
      <c s="14" r="C33"/>
      <c s="14" r="D33"/>
      <c s="14" r="E33"/>
      <c s="14" r="F33"/>
      <c s="14" r="G33"/>
      <c s="14" r="H33"/>
      <c s="14" r="I33"/>
      <c s="14" r="J33"/>
      <c s="14" r="K33"/>
      <c s="14" r="L33"/>
      <c s="14" r="M33"/>
      <c s="14" r="N33"/>
      <c s="14" r="O33"/>
    </row>
    <row r="34">
      <c s="14" r="A34"/>
      <c s="14" r="B34"/>
      <c s="14" r="C34"/>
      <c s="14" r="D34"/>
      <c s="14" r="E34"/>
      <c s="14" r="F34"/>
      <c s="14" r="G34"/>
      <c s="14" r="H34"/>
      <c s="14" r="I34"/>
      <c s="14" r="J34"/>
      <c s="14" r="K34"/>
      <c s="14" r="L34"/>
      <c s="14" r="M34"/>
      <c s="14" r="N34"/>
      <c s="14" r="O34"/>
    </row>
    <row r="35">
      <c s="14" r="A35"/>
      <c s="14" r="B35"/>
      <c s="14" r="C35"/>
      <c s="14" r="D35"/>
      <c s="14" r="E35"/>
      <c s="14" r="F35"/>
      <c s="14" r="G35"/>
      <c s="14" r="H35"/>
      <c s="14" r="I35"/>
      <c s="14" r="J35"/>
      <c s="14" r="K35"/>
      <c s="14" r="L35"/>
      <c s="14" r="M35"/>
      <c s="14" r="N35"/>
      <c s="14" r="O35"/>
    </row>
    <row r="36">
      <c s="14" r="A36"/>
      <c s="14" r="B36"/>
      <c s="14" r="C36"/>
      <c s="14" r="D36"/>
      <c s="14" r="E36"/>
      <c s="14" r="F36"/>
      <c s="14" r="G36"/>
      <c s="14" r="H36"/>
      <c s="14" r="I36"/>
      <c s="14" r="J36"/>
      <c s="14" r="K36"/>
      <c s="14" r="L36"/>
      <c s="14" r="M36"/>
      <c s="14" r="N36"/>
      <c s="14" r="O36"/>
    </row>
    <row r="37">
      <c s="14" r="A37"/>
      <c s="14" r="B37"/>
      <c s="14" r="C37"/>
      <c s="14" r="D37"/>
      <c s="14" r="E37"/>
      <c s="14" r="F37"/>
      <c s="14" r="G37"/>
      <c s="14" r="H37"/>
      <c s="14" r="I37"/>
      <c s="14" r="J37"/>
      <c s="14" r="K37"/>
      <c s="14" r="L37"/>
      <c s="14" r="M37"/>
      <c s="14" r="N37"/>
      <c s="14" r="O37"/>
    </row>
    <row r="38">
      <c s="14" r="A38"/>
      <c s="14" r="B38"/>
      <c s="14" r="C38"/>
      <c s="14" r="D38"/>
      <c s="14" r="E38"/>
      <c s="14" r="F38"/>
      <c s="14" r="G38"/>
      <c s="14" r="H38"/>
      <c s="14" r="I38"/>
      <c s="14" r="J38"/>
      <c s="14" r="K38"/>
      <c s="14" r="L38"/>
      <c s="14" r="M38"/>
      <c s="14" r="N38"/>
      <c s="14" r="O38"/>
    </row>
    <row r="39">
      <c s="14" r="A39"/>
      <c s="14" r="B39"/>
      <c s="14" r="C39"/>
      <c s="14" r="D39"/>
      <c s="14" r="E39"/>
      <c s="14" r="F39"/>
      <c s="14" r="G39"/>
      <c s="14" r="H39"/>
      <c s="14" r="I39"/>
      <c s="14" r="J39"/>
      <c s="14" r="K39"/>
      <c s="14" r="L39"/>
      <c s="14" r="M39"/>
      <c s="14" r="N39"/>
      <c s="14" r="O39"/>
    </row>
    <row r="40">
      <c s="14" r="A40"/>
      <c s="14" r="B40"/>
      <c s="14" r="C40"/>
      <c s="14" r="D40"/>
      <c s="14" r="E40"/>
      <c s="14" r="F40"/>
      <c s="14" r="G40"/>
      <c s="14" r="H40"/>
      <c s="14" r="I40"/>
      <c s="14" r="J40"/>
      <c s="14" r="K40"/>
      <c s="14" r="L40"/>
      <c s="14" r="M40"/>
      <c s="14" r="N40"/>
      <c s="14" r="O40"/>
    </row>
    <row r="41">
      <c s="14" r="A41"/>
      <c s="14" r="B41"/>
      <c s="14" r="C41"/>
      <c s="14" r="D41"/>
      <c s="14" r="E41"/>
      <c s="14" r="F41"/>
      <c s="14" r="G41"/>
      <c s="14" r="H41"/>
      <c s="14" r="I41"/>
      <c s="14" r="J41"/>
      <c s="14" r="K41"/>
      <c s="14" r="L41"/>
      <c s="14" r="M41"/>
      <c s="14" r="N41"/>
      <c s="14" r="O41"/>
    </row>
    <row r="42">
      <c s="14" r="A42"/>
      <c s="14" r="B42"/>
      <c s="14" r="C42"/>
      <c s="14" r="D42"/>
      <c s="14" r="E42"/>
      <c s="14" r="F42"/>
      <c s="14" r="G42"/>
      <c s="14" r="H42"/>
      <c s="14" r="I42"/>
      <c s="14" r="J42"/>
      <c s="14" r="K42"/>
      <c s="14" r="L42"/>
      <c s="14" r="M42"/>
      <c s="14" r="N42"/>
      <c s="14" r="O42"/>
    </row>
    <row r="43">
      <c s="14" r="A43"/>
      <c s="14" r="B43"/>
      <c s="14" r="C43"/>
      <c s="14" r="D43"/>
      <c s="14" r="E43"/>
      <c s="14" r="F43"/>
      <c s="14" r="G43"/>
      <c s="14" r="H43"/>
      <c s="14" r="I43"/>
      <c s="14" r="J43"/>
      <c s="14" r="K43"/>
      <c s="14" r="L43"/>
      <c s="14" r="M43"/>
      <c s="14" r="N43"/>
      <c s="14" r="O43"/>
    </row>
    <row r="44">
      <c s="14" r="A44"/>
      <c s="14" r="B44"/>
      <c s="14" r="C44"/>
      <c s="14" r="D44"/>
      <c s="14" r="E44"/>
      <c s="14" r="F44"/>
      <c s="14" r="G44"/>
      <c s="14" r="H44"/>
      <c s="14" r="I44"/>
      <c s="14" r="J44"/>
      <c s="14" r="K44"/>
      <c s="14" r="L44"/>
      <c s="14" r="M44"/>
      <c s="14" r="N44"/>
      <c s="14" r="O44"/>
    </row>
    <row r="45">
      <c s="14" r="A45"/>
      <c s="14" r="B45"/>
      <c s="14" r="C45"/>
      <c s="14" r="D45"/>
      <c s="14" r="E45"/>
      <c s="14" r="F45"/>
      <c s="14" r="G45"/>
      <c s="14" r="H45"/>
      <c s="14" r="I45"/>
      <c s="14" r="J45"/>
      <c s="14" r="K45"/>
      <c s="14" r="L45"/>
      <c s="14" r="M45"/>
      <c s="14" r="N45"/>
      <c s="14" r="O45"/>
    </row>
    <row r="46">
      <c s="14" r="A46"/>
      <c s="14" r="B46"/>
      <c s="14" r="C46"/>
      <c s="14" r="D46"/>
      <c s="14" r="E46"/>
      <c s="14" r="F46"/>
      <c s="14" r="G46"/>
      <c s="14" r="H46"/>
      <c s="14" r="I46"/>
      <c s="14" r="J46"/>
      <c s="14" r="K46"/>
      <c s="14" r="L46"/>
      <c s="14" r="M46"/>
      <c s="14" r="N46"/>
      <c s="14" r="O46"/>
    </row>
    <row r="47">
      <c s="14" r="A47"/>
      <c s="14" r="B47"/>
      <c s="14" r="C47"/>
      <c s="14" r="D47"/>
      <c s="14" r="E47"/>
      <c s="14" r="F47"/>
      <c s="14" r="G47"/>
      <c s="14" r="H47"/>
      <c s="14" r="I47"/>
      <c s="14" r="J47"/>
      <c s="14" r="K47"/>
      <c s="14" r="L47"/>
      <c s="14" r="M47"/>
      <c s="14" r="N47"/>
      <c s="14" r="O47"/>
    </row>
    <row r="48">
      <c s="14" r="A48"/>
      <c s="14" r="B48"/>
      <c s="14" r="C48"/>
      <c s="14" r="D48"/>
      <c s="14" r="E48"/>
      <c s="14" r="F48"/>
      <c s="14" r="G48"/>
      <c s="14" r="H48"/>
      <c s="14" r="I48"/>
      <c s="14" r="J48"/>
      <c s="14" r="K48"/>
      <c s="14" r="L48"/>
      <c s="14" r="M48"/>
      <c s="14" r="N48"/>
      <c s="14" r="O48"/>
    </row>
    <row r="49">
      <c s="14" r="A49"/>
      <c s="14" r="B49"/>
      <c s="14" r="C49"/>
      <c s="14" r="D49"/>
      <c s="14" r="E49"/>
      <c s="14" r="F49"/>
      <c s="14" r="G49"/>
      <c s="14" r="H49"/>
      <c s="14" r="I49"/>
      <c s="14" r="J49"/>
      <c s="14" r="K49"/>
      <c s="14" r="L49"/>
      <c s="14" r="M49"/>
      <c s="14" r="N49"/>
      <c s="14" r="O49"/>
    </row>
    <row r="50">
      <c s="14" r="A50"/>
      <c s="14" r="B50"/>
      <c s="14" r="C50"/>
      <c s="14" r="D50"/>
      <c s="14" r="E50"/>
      <c s="14" r="F50"/>
      <c s="14" r="G50"/>
      <c s="14" r="H50"/>
      <c s="14" r="I50"/>
      <c s="14" r="J50"/>
      <c s="14" r="K50"/>
      <c s="14" r="L50"/>
      <c s="14" r="M50"/>
      <c s="14" r="N50"/>
      <c s="14" r="O50"/>
    </row>
    <row r="51">
      <c s="14" r="A51"/>
      <c s="14" r="B51"/>
      <c s="14" r="C51"/>
      <c s="14" r="D51"/>
      <c s="14" r="E51"/>
      <c s="14" r="F51"/>
      <c s="14" r="G51"/>
      <c s="14" r="H51"/>
      <c s="14" r="I51"/>
      <c s="14" r="J51"/>
      <c s="14" r="K51"/>
      <c s="14" r="L51"/>
      <c s="14" r="M51"/>
      <c s="14" r="N51"/>
      <c s="14" r="O51"/>
    </row>
    <row r="52">
      <c s="14" r="A52"/>
      <c s="14" r="B52"/>
      <c s="14" r="C52"/>
      <c s="14" r="D52"/>
      <c s="14" r="E52"/>
      <c s="14" r="F52"/>
      <c s="14" r="G52"/>
      <c s="14" r="H52"/>
      <c s="14" r="I52"/>
      <c s="14" r="J52"/>
      <c s="14" r="K52"/>
      <c s="14" r="L52"/>
      <c s="14" r="M52"/>
      <c s="14" r="N52"/>
      <c s="14" r="O52"/>
    </row>
    <row r="53">
      <c s="14" r="A53"/>
      <c s="14" r="B53"/>
      <c s="14" r="C53"/>
      <c s="14" r="D53"/>
      <c s="14" r="E53"/>
      <c s="14" r="F53"/>
      <c s="14" r="G53"/>
      <c s="14" r="H53"/>
      <c s="14" r="I53"/>
      <c s="14" r="J53"/>
      <c s="14" r="K53"/>
      <c s="14" r="L53"/>
      <c s="14" r="M53"/>
      <c s="14" r="N53"/>
      <c s="14" r="O53"/>
    </row>
    <row r="54">
      <c s="14" r="A54"/>
      <c s="14" r="B54"/>
      <c s="14" r="C54"/>
      <c s="14" r="D54"/>
      <c s="14" r="E54"/>
      <c s="14" r="F54"/>
      <c s="14" r="G54"/>
      <c s="14" r="H54"/>
      <c s="14" r="I54"/>
      <c s="14" r="J54"/>
      <c s="14" r="K54"/>
      <c s="14" r="L54"/>
      <c s="14" r="M54"/>
      <c s="14" r="N54"/>
      <c s="14" r="O54"/>
    </row>
    <row r="55">
      <c s="14" r="A55"/>
      <c s="14" r="B55"/>
      <c s="14" r="C55"/>
      <c s="14" r="D55"/>
      <c s="14" r="E55"/>
      <c s="14" r="F55"/>
      <c s="14" r="G55"/>
      <c s="14" r="H55"/>
      <c s="14" r="I55"/>
      <c s="14" r="J55"/>
      <c s="14" r="K55"/>
      <c s="14" r="L55"/>
      <c s="14" r="M55"/>
      <c s="14" r="N55"/>
      <c s="14" r="O55"/>
    </row>
    <row r="56">
      <c s="14" r="A56"/>
      <c s="14" r="B56"/>
      <c s="14" r="C56"/>
      <c s="14" r="D56"/>
      <c s="14" r="E56"/>
      <c s="14" r="F56"/>
      <c s="14" r="G56"/>
      <c s="14" r="H56"/>
      <c s="14" r="I56"/>
      <c s="14" r="J56"/>
      <c s="14" r="K56"/>
      <c s="14" r="L56"/>
      <c s="14" r="M56"/>
      <c s="14" r="N56"/>
      <c s="14" r="O56"/>
    </row>
    <row r="57">
      <c s="14" r="A57"/>
      <c s="14" r="B57"/>
      <c s="14" r="C57"/>
      <c s="14" r="D57"/>
      <c s="14" r="E57"/>
      <c s="14" r="F57"/>
      <c s="14" r="G57"/>
      <c s="14" r="H57"/>
      <c s="14" r="I57"/>
      <c s="14" r="J57"/>
      <c s="14" r="K57"/>
      <c s="14" r="L57"/>
      <c s="14" r="M57"/>
      <c s="14" r="N57"/>
      <c s="14" r="O57"/>
    </row>
    <row r="58">
      <c s="14" r="A58"/>
      <c s="14" r="B58"/>
      <c s="14" r="C58"/>
      <c s="14" r="D58"/>
      <c s="14" r="E58"/>
      <c s="14" r="F58"/>
      <c s="14" r="G58"/>
      <c s="14" r="H58"/>
      <c s="14" r="I58"/>
      <c s="14" r="J58"/>
      <c s="14" r="K58"/>
      <c s="14" r="L58"/>
      <c s="14" r="M58"/>
      <c s="14" r="N58"/>
      <c s="14" r="O58"/>
    </row>
    <row r="59">
      <c s="14" r="A59"/>
      <c s="14" r="B59"/>
      <c s="14" r="C59"/>
      <c s="14" r="D59"/>
      <c s="14" r="E59"/>
      <c s="14" r="F59"/>
      <c s="14" r="G59"/>
      <c s="14" r="H59"/>
      <c s="14" r="I59"/>
      <c s="14" r="J59"/>
      <c s="14" r="K59"/>
      <c s="14" r="L59"/>
      <c s="14" r="M59"/>
      <c s="14" r="N59"/>
      <c s="14" r="O59"/>
    </row>
    <row r="60">
      <c s="14" r="A60"/>
      <c s="14" r="B60"/>
      <c s="14" r="C60"/>
      <c s="14" r="D60"/>
      <c s="14" r="E60"/>
      <c s="14" r="F60"/>
      <c s="14" r="G60"/>
      <c s="14" r="H60"/>
      <c s="14" r="I60"/>
      <c s="14" r="J60"/>
      <c s="14" r="K60"/>
      <c s="14" r="L60"/>
      <c s="14" r="M60"/>
      <c s="14" r="N60"/>
      <c s="14" r="O60"/>
    </row>
    <row r="61">
      <c s="14" r="A61"/>
      <c s="14" r="B61"/>
      <c s="14" r="C61"/>
      <c s="14" r="D61"/>
      <c s="14" r="E61"/>
      <c s="14" r="F61"/>
      <c s="14" r="G61"/>
      <c s="14" r="H61"/>
      <c s="14" r="I61"/>
      <c s="14" r="J61"/>
      <c s="14" r="K61"/>
      <c s="14" r="L61"/>
      <c s="14" r="M61"/>
      <c s="14" r="N61"/>
      <c s="14" r="O61"/>
    </row>
    <row r="62">
      <c s="14" r="A62"/>
      <c s="14" r="B62"/>
      <c s="14" r="C62"/>
      <c s="14" r="D62"/>
      <c s="14" r="E62"/>
      <c s="14" r="F62"/>
      <c s="14" r="G62"/>
      <c s="14" r="H62"/>
      <c s="14" r="I62"/>
      <c s="14" r="J62"/>
      <c s="14" r="K62"/>
      <c s="14" r="L62"/>
      <c s="14" r="M62"/>
      <c s="14" r="N62"/>
      <c s="14" r="O62"/>
    </row>
    <row r="63">
      <c s="14" r="A63"/>
      <c s="14" r="B63"/>
      <c s="14" r="C63"/>
      <c s="14" r="D63"/>
      <c s="14" r="E63"/>
      <c s="14" r="F63"/>
      <c s="14" r="G63"/>
      <c s="14" r="H63"/>
      <c s="14" r="I63"/>
      <c s="14" r="J63"/>
      <c s="14" r="K63"/>
      <c s="14" r="L63"/>
      <c s="14" r="M63"/>
      <c s="14" r="N63"/>
      <c s="14" r="O63"/>
    </row>
    <row r="64">
      <c s="14" r="A64"/>
      <c s="14" r="B64"/>
      <c s="14" r="C64"/>
      <c s="14" r="D64"/>
      <c s="14" r="E64"/>
      <c s="14" r="F64"/>
      <c s="14" r="G64"/>
      <c s="14" r="H64"/>
      <c s="14" r="I64"/>
      <c s="14" r="J64"/>
      <c s="14" r="K64"/>
      <c s="14" r="L64"/>
      <c s="14" r="M64"/>
      <c s="14" r="N64"/>
      <c s="14" r="O64"/>
    </row>
    <row r="65">
      <c s="14" r="A65"/>
      <c s="14" r="B65"/>
      <c s="14" r="C65"/>
      <c s="14" r="D65"/>
      <c s="14" r="E65"/>
      <c s="14" r="F65"/>
      <c s="14" r="G65"/>
      <c s="14" r="H65"/>
      <c s="14" r="I65"/>
      <c s="14" r="J65"/>
      <c s="14" r="K65"/>
      <c s="14" r="L65"/>
      <c s="14" r="M65"/>
      <c s="14" r="N65"/>
      <c s="14" r="O65"/>
    </row>
    <row r="66">
      <c s="14" r="A66"/>
      <c s="14" r="B66"/>
      <c s="14" r="C66"/>
      <c s="14" r="D66"/>
      <c s="14" r="E66"/>
      <c s="14" r="F66"/>
      <c s="14" r="G66"/>
      <c s="14" r="H66"/>
      <c s="14" r="I66"/>
      <c s="14" r="J66"/>
      <c s="14" r="K66"/>
      <c s="14" r="L66"/>
      <c s="14" r="M66"/>
      <c s="14" r="N66"/>
      <c s="14" r="O66"/>
    </row>
    <row r="67">
      <c s="14" r="A67"/>
      <c s="14" r="B67"/>
      <c s="14" r="C67"/>
      <c s="14" r="D67"/>
      <c s="14" r="E67"/>
      <c s="14" r="F67"/>
      <c s="14" r="G67"/>
      <c s="14" r="H67"/>
      <c s="14" r="I67"/>
      <c s="14" r="J67"/>
      <c s="14" r="K67"/>
      <c s="14" r="L67"/>
      <c s="14" r="M67"/>
      <c s="14" r="N67"/>
      <c s="14" r="O67"/>
    </row>
    <row r="68">
      <c s="14" r="A68"/>
      <c s="14" r="B68"/>
      <c s="14" r="C68"/>
      <c s="14" r="D68"/>
      <c s="14" r="E68"/>
      <c s="14" r="F68"/>
      <c s="14" r="G68"/>
      <c s="14" r="H68"/>
      <c s="14" r="I68"/>
      <c s="14" r="J68"/>
      <c s="14" r="K68"/>
      <c s="14" r="L68"/>
      <c s="14" r="M68"/>
      <c s="14" r="N68"/>
      <c s="14" r="O68"/>
    </row>
    <row r="69">
      <c s="14" r="A69"/>
      <c s="14" r="B69"/>
      <c s="14" r="C69"/>
      <c s="14" r="D69"/>
      <c s="14" r="E69"/>
      <c s="14" r="F69"/>
      <c s="14" r="G69"/>
      <c s="14" r="H69"/>
      <c s="14" r="I69"/>
      <c s="14" r="J69"/>
      <c s="14" r="K69"/>
      <c s="14" r="L69"/>
      <c s="14" r="M69"/>
      <c s="14" r="N69"/>
      <c s="14" r="O69"/>
    </row>
    <row r="70">
      <c s="14" r="A70"/>
      <c s="14" r="B70"/>
      <c s="14" r="C70"/>
      <c s="14" r="D70"/>
      <c s="14" r="E70"/>
      <c s="14" r="F70"/>
      <c s="14" r="G70"/>
      <c s="14" r="H70"/>
      <c s="14" r="I70"/>
      <c s="14" r="J70"/>
      <c s="14" r="K70"/>
      <c s="14" r="L70"/>
      <c s="14" r="M70"/>
      <c s="14" r="N70"/>
      <c s="14" r="O70"/>
    </row>
    <row r="71">
      <c s="14" r="A71"/>
      <c s="14" r="B71"/>
      <c s="14" r="C71"/>
      <c s="14" r="D71"/>
      <c s="14" r="E71"/>
      <c s="14" r="F71"/>
      <c s="14" r="G71"/>
      <c s="14" r="H71"/>
      <c s="14" r="I71"/>
      <c s="14" r="J71"/>
      <c s="14" r="K71"/>
      <c s="14" r="L71"/>
      <c s="14" r="M71"/>
      <c s="14" r="N71"/>
      <c s="14" r="O71"/>
    </row>
    <row r="72">
      <c s="14" r="A72"/>
      <c s="14" r="B72"/>
      <c s="14" r="C72"/>
      <c s="14" r="D72"/>
      <c s="14" r="E72"/>
      <c s="14" r="F72"/>
      <c s="14" r="G72"/>
      <c s="14" r="H72"/>
      <c s="14" r="I72"/>
      <c s="14" r="J72"/>
      <c s="14" r="K72"/>
      <c s="14" r="L72"/>
      <c s="14" r="M72"/>
      <c s="14" r="N72"/>
      <c s="14" r="O72"/>
    </row>
    <row r="73">
      <c s="14" r="A73"/>
      <c s="14" r="B73"/>
      <c s="14" r="C73"/>
      <c s="14" r="D73"/>
      <c s="14" r="E73"/>
      <c s="14" r="F73"/>
      <c s="14" r="G73"/>
      <c s="14" r="H73"/>
      <c s="14" r="I73"/>
      <c s="14" r="J73"/>
      <c s="14" r="K73"/>
      <c s="14" r="L73"/>
      <c s="14" r="M73"/>
      <c s="14" r="N73"/>
      <c s="14" r="O73"/>
    </row>
    <row r="74">
      <c s="14" r="A74"/>
      <c s="14" r="B74"/>
      <c s="14" r="C74"/>
      <c s="14" r="D74"/>
      <c s="14" r="E74"/>
      <c s="14" r="F74"/>
      <c s="14" r="G74"/>
      <c s="14" r="H74"/>
      <c s="14" r="I74"/>
      <c s="14" r="J74"/>
      <c s="14" r="K74"/>
      <c s="14" r="L74"/>
      <c s="14" r="M74"/>
      <c s="14" r="N74"/>
      <c s="14" r="O74"/>
    </row>
    <row r="75">
      <c s="14" r="A75"/>
      <c s="14" r="B75"/>
      <c s="14" r="C75"/>
      <c s="14" r="D75"/>
      <c s="14" r="E75"/>
      <c s="14" r="F75"/>
      <c s="14" r="G75"/>
      <c s="14" r="H75"/>
      <c s="14" r="I75"/>
      <c s="14" r="J75"/>
      <c s="14" r="K75"/>
      <c s="14" r="L75"/>
      <c s="14" r="M75"/>
      <c s="14" r="N75"/>
      <c s="14" r="O75"/>
    </row>
    <row r="76">
      <c s="14" r="A76"/>
      <c s="14" r="B76"/>
      <c s="14" r="C76"/>
      <c s="14" r="D76"/>
      <c s="14" r="E76"/>
      <c s="14" r="F76"/>
      <c s="14" r="G76"/>
      <c s="14" r="H76"/>
      <c s="14" r="I76"/>
      <c s="14" r="J76"/>
      <c s="14" r="K76"/>
      <c s="14" r="L76"/>
      <c s="14" r="M76"/>
      <c s="14" r="N76"/>
      <c s="14" r="O76"/>
    </row>
    <row r="77">
      <c s="14" r="A77"/>
      <c s="14" r="B77"/>
      <c s="14" r="C77"/>
      <c s="14" r="D77"/>
      <c s="14" r="E77"/>
      <c s="14" r="F77"/>
      <c s="14" r="G77"/>
      <c s="14" r="H77"/>
      <c s="14" r="I77"/>
      <c s="14" r="J77"/>
      <c s="14" r="K77"/>
      <c s="14" r="L77"/>
      <c s="14" r="M77"/>
      <c s="14" r="N77"/>
      <c s="14" r="O77"/>
    </row>
    <row r="78">
      <c s="14" r="A78"/>
      <c s="14" r="B78"/>
      <c s="14" r="C78"/>
      <c s="14" r="D78"/>
      <c s="14" r="E78"/>
      <c s="14" r="F78"/>
      <c s="14" r="G78"/>
      <c s="14" r="H78"/>
      <c s="14" r="I78"/>
      <c s="14" r="J78"/>
      <c s="14" r="K78"/>
      <c s="14" r="L78"/>
      <c s="14" r="M78"/>
      <c s="14" r="N78"/>
      <c s="14" r="O78"/>
    </row>
    <row r="79">
      <c s="14" r="A79"/>
      <c s="14" r="B79"/>
      <c s="14" r="C79"/>
      <c s="14" r="D79"/>
      <c s="14" r="E79"/>
      <c s="14" r="F79"/>
      <c s="14" r="G79"/>
      <c s="14" r="H79"/>
      <c s="14" r="I79"/>
      <c s="14" r="J79"/>
      <c s="14" r="K79"/>
      <c s="14" r="L79"/>
      <c s="14" r="M79"/>
      <c s="14" r="N79"/>
      <c s="14" r="O79"/>
    </row>
    <row r="80">
      <c s="14" r="A80"/>
      <c s="14" r="B80"/>
      <c s="14" r="C80"/>
      <c s="14" r="D80"/>
      <c s="14" r="E80"/>
      <c s="14" r="F80"/>
      <c s="14" r="G80"/>
      <c s="14" r="H80"/>
      <c s="14" r="I80"/>
      <c s="14" r="J80"/>
      <c s="14" r="K80"/>
      <c s="14" r="L80"/>
      <c s="14" r="M80"/>
      <c s="14" r="N80"/>
      <c s="14" r="O80"/>
    </row>
    <row r="81">
      <c s="14" r="A81"/>
      <c s="14" r="B81"/>
      <c s="14" r="C81"/>
      <c s="14" r="D81"/>
      <c s="14" r="E81"/>
      <c s="14" r="F81"/>
      <c s="14" r="G81"/>
      <c s="14" r="H81"/>
      <c s="14" r="I81"/>
      <c s="14" r="J81"/>
      <c s="14" r="K81"/>
      <c s="14" r="L81"/>
      <c s="14" r="M81"/>
      <c s="14" r="N81"/>
      <c s="14" r="O81"/>
    </row>
    <row r="82">
      <c s="14" r="A82"/>
      <c s="14" r="B82"/>
      <c s="14" r="C82"/>
      <c s="14" r="D82"/>
      <c s="14" r="E82"/>
      <c s="14" r="F82"/>
      <c s="14" r="G82"/>
      <c s="14" r="H82"/>
      <c s="14" r="I82"/>
      <c s="14" r="J82"/>
      <c s="14" r="K82"/>
      <c s="14" r="L82"/>
      <c s="14" r="M82"/>
      <c s="14" r="N82"/>
      <c s="14" r="O82"/>
    </row>
    <row r="83">
      <c s="14" r="A83"/>
      <c s="14" r="B83"/>
      <c s="14" r="C83"/>
      <c s="14" r="D83"/>
      <c s="14" r="E83"/>
      <c s="14" r="F83"/>
      <c s="14" r="G83"/>
      <c s="14" r="H83"/>
      <c s="14" r="I83"/>
      <c s="14" r="J83"/>
      <c s="14" r="K83"/>
      <c s="14" r="L83"/>
      <c s="14" r="M83"/>
      <c s="14" r="N83"/>
      <c s="14" r="O83"/>
    </row>
    <row r="84">
      <c s="14" r="A84"/>
      <c s="14" r="B84"/>
      <c s="14" r="C84"/>
      <c s="14" r="D84"/>
      <c s="14" r="E84"/>
      <c s="14" r="F84"/>
      <c s="14" r="G84"/>
      <c s="14" r="H84"/>
      <c s="14" r="I84"/>
      <c s="14" r="J84"/>
      <c s="14" r="K84"/>
      <c s="14" r="L84"/>
      <c s="14" r="M84"/>
      <c s="14" r="N84"/>
      <c s="14" r="O84"/>
    </row>
    <row r="85">
      <c s="14" r="A85"/>
      <c s="14" r="B85"/>
      <c s="14" r="C85"/>
      <c s="14" r="D85"/>
      <c s="14" r="E85"/>
      <c s="14" r="F85"/>
      <c s="14" r="G85"/>
      <c s="14" r="H85"/>
      <c s="14" r="I85"/>
      <c s="14" r="J85"/>
      <c s="14" r="K85"/>
      <c s="14" r="L85"/>
      <c s="14" r="M85"/>
      <c s="14" r="N85"/>
      <c s="14" r="O85"/>
    </row>
    <row r="86">
      <c s="14" r="A86"/>
      <c s="14" r="B86"/>
      <c s="14" r="C86"/>
      <c s="14" r="D86"/>
      <c s="14" r="E86"/>
      <c s="14" r="F86"/>
      <c s="14" r="G86"/>
      <c s="14" r="H86"/>
      <c s="14" r="I86"/>
      <c s="14" r="J86"/>
      <c s="14" r="K86"/>
      <c s="14" r="L86"/>
      <c s="14" r="M86"/>
      <c s="14" r="N86"/>
      <c s="14" r="O86"/>
    </row>
    <row r="87">
      <c s="14" r="A87"/>
      <c s="14" r="B87"/>
      <c s="14" r="C87"/>
      <c s="14" r="D87"/>
      <c s="14" r="E87"/>
      <c s="14" r="F87"/>
      <c s="14" r="G87"/>
      <c s="14" r="H87"/>
      <c s="14" r="I87"/>
      <c s="14" r="J87"/>
      <c s="14" r="K87"/>
      <c s="14" r="L87"/>
      <c s="14" r="M87"/>
      <c s="14" r="N87"/>
      <c s="14" r="O87"/>
    </row>
    <row r="88">
      <c s="14" r="A88"/>
      <c s="14" r="B88"/>
      <c s="14" r="C88"/>
      <c s="14" r="D88"/>
      <c s="14" r="E88"/>
      <c s="14" r="F88"/>
      <c s="14" r="G88"/>
      <c s="14" r="H88"/>
      <c s="14" r="I88"/>
      <c s="14" r="J88"/>
      <c s="14" r="K88"/>
      <c s="14" r="L88"/>
      <c s="14" r="M88"/>
      <c s="14" r="N88"/>
      <c s="14" r="O88"/>
    </row>
    <row r="89">
      <c s="14" r="A89"/>
      <c s="14" r="B89"/>
      <c s="14" r="C89"/>
      <c s="14" r="D89"/>
      <c s="14" r="E89"/>
      <c s="14" r="F89"/>
      <c s="14" r="G89"/>
      <c s="14" r="H89"/>
      <c s="14" r="I89"/>
      <c s="14" r="J89"/>
      <c s="14" r="K89"/>
      <c s="14" r="L89"/>
      <c s="14" r="M89"/>
      <c s="14" r="N89"/>
      <c s="14" r="O89"/>
    </row>
    <row r="90">
      <c s="14" r="A90"/>
      <c s="14" r="B90"/>
      <c s="14" r="C90"/>
      <c s="14" r="D90"/>
      <c s="14" r="E90"/>
      <c s="14" r="F90"/>
      <c s="14" r="G90"/>
      <c s="14" r="H90"/>
      <c s="14" r="I90"/>
      <c s="14" r="J90"/>
      <c s="14" r="K90"/>
      <c s="14" r="L90"/>
      <c s="14" r="M90"/>
      <c s="14" r="N90"/>
      <c s="14" r="O90"/>
    </row>
    <row r="91">
      <c s="14" r="A91"/>
      <c s="14" r="B91"/>
      <c s="14" r="C91"/>
      <c s="14" r="D91"/>
      <c s="14" r="E91"/>
      <c s="14" r="F91"/>
      <c s="14" r="G91"/>
      <c s="14" r="H91"/>
      <c s="14" r="I91"/>
      <c s="14" r="J91"/>
      <c s="14" r="K91"/>
      <c s="14" r="L91"/>
      <c s="14" r="M91"/>
      <c s="14" r="N91"/>
      <c s="14" r="O91"/>
    </row>
    <row r="92">
      <c s="14" r="A92"/>
      <c s="14" r="B92"/>
      <c s="14" r="C92"/>
      <c s="14" r="D92"/>
      <c s="14" r="E92"/>
      <c s="14" r="F92"/>
      <c s="14" r="G92"/>
      <c s="14" r="H92"/>
      <c s="14" r="I92"/>
      <c s="14" r="J92"/>
      <c s="14" r="K92"/>
      <c s="14" r="L92"/>
      <c s="14" r="M92"/>
      <c s="14" r="N92"/>
      <c s="14" r="O92"/>
    </row>
    <row r="93">
      <c s="14" r="A93"/>
      <c s="14" r="B93"/>
      <c s="14" r="C93"/>
      <c s="14" r="D93"/>
      <c s="14" r="E93"/>
      <c s="14" r="F93"/>
      <c s="14" r="G93"/>
      <c s="14" r="H93"/>
      <c s="14" r="I93"/>
      <c s="14" r="J93"/>
      <c s="14" r="K93"/>
      <c s="14" r="L93"/>
      <c s="14" r="M93"/>
      <c s="14" r="N93"/>
      <c s="14" r="O93"/>
    </row>
    <row r="94">
      <c s="14" r="A94"/>
      <c s="14" r="B94"/>
      <c s="14" r="C94"/>
      <c s="14" r="D94"/>
      <c s="14" r="E94"/>
      <c s="14" r="F94"/>
      <c s="14" r="G94"/>
      <c s="14" r="H94"/>
      <c s="14" r="I94"/>
      <c s="14" r="J94"/>
      <c s="14" r="K94"/>
      <c s="14" r="L94"/>
      <c s="14" r="M94"/>
      <c s="14" r="N94"/>
      <c s="14" r="O94"/>
    </row>
    <row r="95">
      <c s="14" r="A95"/>
      <c s="14" r="B95"/>
      <c s="14" r="C95"/>
      <c s="14" r="D95"/>
      <c s="14" r="E95"/>
      <c s="14" r="F95"/>
      <c s="14" r="G95"/>
      <c s="14" r="H95"/>
      <c s="14" r="I95"/>
      <c s="14" r="J95"/>
      <c s="14" r="K95"/>
      <c s="14" r="L95"/>
      <c s="14" r="M95"/>
      <c s="14" r="N95"/>
      <c s="14" r="O95"/>
    </row>
    <row r="96">
      <c s="14" r="A96"/>
      <c s="14" r="B96"/>
      <c s="14" r="C96"/>
      <c s="14" r="D96"/>
      <c s="14" r="E96"/>
      <c s="14" r="F96"/>
      <c s="14" r="G96"/>
      <c s="14" r="H96"/>
      <c s="14" r="I96"/>
      <c s="14" r="J96"/>
      <c s="14" r="K96"/>
      <c s="14" r="L96"/>
      <c s="14" r="M96"/>
      <c s="14" r="N96"/>
      <c s="14" r="O96"/>
    </row>
    <row r="97">
      <c s="14" r="A97"/>
      <c s="14" r="B97"/>
      <c s="14" r="C97"/>
      <c s="14" r="D97"/>
      <c s="14" r="E97"/>
      <c s="14" r="F97"/>
      <c s="14" r="G97"/>
      <c s="14" r="H97"/>
      <c s="14" r="I97"/>
      <c s="14" r="J97"/>
      <c s="14" r="K97"/>
      <c s="14" r="L97"/>
      <c s="14" r="M97"/>
      <c s="14" r="N97"/>
      <c s="14" r="O97"/>
    </row>
    <row r="98">
      <c s="14" r="A98"/>
      <c s="14" r="B98"/>
      <c s="14" r="C98"/>
      <c s="14" r="D98"/>
      <c s="14" r="E98"/>
      <c s="14" r="F98"/>
      <c s="14" r="G98"/>
      <c s="14" r="H98"/>
    </row>
    <row r="99">
      <c s="14" r="A99"/>
      <c s="14" r="B99"/>
      <c s="14" r="C99"/>
      <c s="14" r="D99"/>
      <c s="14" r="E99"/>
      <c s="14" r="F99"/>
      <c s="14" r="G99"/>
      <c s="14" r="H99"/>
    </row>
    <row r="100">
      <c s="14" r="A100"/>
      <c s="14" r="B100"/>
      <c s="14" r="C100"/>
      <c s="14" r="D100"/>
      <c s="14" r="E100"/>
      <c s="14" r="F100"/>
      <c s="14" r="G100"/>
      <c s="14" r="H100"/>
    </row>
    <row r="101">
      <c s="14" r="A101"/>
      <c s="14" r="B101"/>
      <c s="14" r="C101"/>
      <c s="14" r="D101"/>
      <c s="14" r="E101"/>
      <c s="14" r="F101"/>
      <c s="14" r="G101"/>
      <c s="14" r="H101"/>
    </row>
  </sheetData>
  <mergeCells count="1">
    <mergeCell ref="B2:G2"/>
  </mergeCells>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14"/>
    <col min="2" customWidth="1" max="2" width="9.57"/>
    <col min="3" customWidth="1" max="3" width="9.71"/>
    <col min="4" customWidth="1" max="4" width="17.29"/>
    <col min="5" customWidth="1" max="5" width="21.86"/>
    <col min="6" customWidth="1" max="6" width="45.43"/>
    <col min="7" customWidth="1" max="7" width="38.86"/>
    <col min="8" customWidth="1" max="8" width="27.43"/>
  </cols>
  <sheetData>
    <row r="1">
      <c t="s" s="26" r="A1">
        <v>0</v>
      </c>
      <c t="s" s="26" r="B1">
        <v>1</v>
      </c>
      <c t="s" s="26" r="C1">
        <v>120</v>
      </c>
      <c t="s" s="26" r="D1">
        <v>1303</v>
      </c>
      <c t="s" s="26" r="E1">
        <v>1304</v>
      </c>
      <c t="s" s="26" r="F1">
        <v>1305</v>
      </c>
      <c t="s" s="28" r="G1">
        <v>1306</v>
      </c>
      <c t="s" s="28" r="H1">
        <v>1307</v>
      </c>
      <c t="s" s="43" r="I1">
        <v>1308</v>
      </c>
    </row>
    <row r="2">
      <c t="s" s="19" r="A2">
        <v>10</v>
      </c>
      <c t="s" s="44" r="B2">
        <v>11</v>
      </c>
      <c s="44" r="C2"/>
      <c s="44" r="D2"/>
      <c s="44" r="E2"/>
      <c s="44" r="F2"/>
      <c s="44" r="G2"/>
    </row>
    <row r="3">
      <c t="s" r="A3">
        <v>132</v>
      </c>
      <c t="s" r="H3">
        <v>1309</v>
      </c>
    </row>
    <row r="4">
      <c t="s" s="14" r="A4">
        <v>137</v>
      </c>
      <c t="s" s="14" r="B4">
        <v>1297</v>
      </c>
      <c t="s" s="14" r="C4">
        <v>139</v>
      </c>
      <c t="s" s="14" r="D4">
        <v>1310</v>
      </c>
      <c t="s" s="14" r="E4">
        <v>1311</v>
      </c>
      <c t="s" s="14" r="F4">
        <v>1312</v>
      </c>
      <c t="s" s="14" r="G4">
        <v>176</v>
      </c>
      <c t="s" s="14" r="H4">
        <v>213</v>
      </c>
      <c t="s" r="I4">
        <v>1313</v>
      </c>
    </row>
    <row r="5">
      <c t="s" s="14" r="A5">
        <v>137</v>
      </c>
      <c t="s" s="14" r="B5">
        <v>1267</v>
      </c>
      <c t="s" s="14" r="C5">
        <v>139</v>
      </c>
      <c t="s" s="14" r="D5">
        <v>1310</v>
      </c>
      <c t="s" s="14" r="E5">
        <v>1314</v>
      </c>
      <c t="s" s="14" r="F5">
        <v>1315</v>
      </c>
      <c t="s" s="14" r="G5">
        <v>189</v>
      </c>
      <c t="s" s="14" r="H5">
        <v>213</v>
      </c>
      <c t="s" r="I5">
        <v>1313</v>
      </c>
    </row>
    <row r="6">
      <c t="s" r="A6">
        <v>137</v>
      </c>
      <c t="s" s="14" r="B6">
        <v>1281</v>
      </c>
      <c t="s" s="14" r="C6">
        <v>139</v>
      </c>
      <c t="s" s="14" r="D6">
        <v>1310</v>
      </c>
      <c t="s" s="14" r="E6">
        <v>1316</v>
      </c>
      <c t="s" s="14" r="F6">
        <v>1317</v>
      </c>
      <c t="s" s="14" r="G6">
        <v>1318</v>
      </c>
      <c t="s" s="14" r="H6">
        <v>213</v>
      </c>
      <c t="s" r="I6">
        <v>1313</v>
      </c>
    </row>
    <row r="7">
      <c t="s" s="14" r="A7">
        <v>137</v>
      </c>
      <c t="s" s="14" r="B7">
        <v>278</v>
      </c>
      <c t="s" s="14" r="C7">
        <v>139</v>
      </c>
      <c t="s" s="14" r="D7">
        <v>1310</v>
      </c>
      <c t="s" s="14" r="E7">
        <v>1319</v>
      </c>
      <c t="s" s="14" r="F7">
        <v>1320</v>
      </c>
      <c t="s" s="14" r="G7">
        <v>176</v>
      </c>
      <c t="s" s="14" r="H7">
        <v>213</v>
      </c>
      <c t="s" r="I7">
        <v>1313</v>
      </c>
    </row>
    <row r="8">
      <c t="s" s="14" r="A8">
        <v>1321</v>
      </c>
      <c t="s" s="14" r="B8">
        <v>1277</v>
      </c>
      <c t="s" s="14" r="C8">
        <v>139</v>
      </c>
      <c t="s" s="14" r="D8">
        <v>1310</v>
      </c>
      <c t="s" s="14" r="E8">
        <v>1278</v>
      </c>
      <c t="s" s="14" r="F8">
        <v>1322</v>
      </c>
      <c t="s" s="14" r="G8">
        <v>176</v>
      </c>
      <c t="s" s="14" r="H8">
        <v>213</v>
      </c>
      <c t="s" r="I8">
        <v>1313</v>
      </c>
    </row>
    <row r="9">
      <c t="s" s="14" r="A9">
        <v>1323</v>
      </c>
      <c t="s" s="14" r="B9">
        <v>1324</v>
      </c>
      <c t="s" s="14" r="C9">
        <v>1325</v>
      </c>
      <c t="s" s="14" r="D9">
        <v>1326</v>
      </c>
      <c t="s" s="14" r="E9">
        <v>1327</v>
      </c>
      <c t="s" s="14" r="F9">
        <v>1328</v>
      </c>
      <c t="s" s="14" r="G9">
        <v>210</v>
      </c>
      <c t="s" r="H9">
        <v>208</v>
      </c>
      <c t="s" r="I9">
        <v>1313</v>
      </c>
    </row>
    <row r="10">
      <c t="s" s="14" r="A10">
        <v>64</v>
      </c>
      <c t="s" s="14" r="B10">
        <v>682</v>
      </c>
      <c t="s" s="14" r="C10">
        <v>139</v>
      </c>
      <c t="s" s="14" r="D10">
        <v>1310</v>
      </c>
      <c t="s" s="14" r="E10">
        <v>1329</v>
      </c>
      <c t="s" s="14" r="F10">
        <v>1330</v>
      </c>
      <c t="s" s="14" r="G10">
        <v>1331</v>
      </c>
      <c t="s" s="14" r="H10">
        <v>237</v>
      </c>
      <c t="s" r="I10">
        <v>1332</v>
      </c>
    </row>
    <row r="11">
      <c t="s" s="14" r="A11">
        <v>153</v>
      </c>
      <c t="s" s="14" r="B11">
        <v>952</v>
      </c>
      <c t="s" s="14" r="C11">
        <v>951</v>
      </c>
      <c t="s" s="14" r="D11">
        <v>1310</v>
      </c>
      <c t="s" s="14" r="E11">
        <v>1333</v>
      </c>
      <c t="s" s="14" r="F11">
        <v>1334</v>
      </c>
      <c t="s" s="14" r="G11">
        <v>1335</v>
      </c>
      <c t="s" s="14" r="H11">
        <v>245</v>
      </c>
    </row>
    <row r="12">
      <c s="14" r="A12"/>
      <c s="14" r="B12"/>
      <c s="14" r="C12"/>
      <c s="14" r="D12"/>
      <c s="14" r="E12"/>
      <c s="14" r="F12"/>
      <c s="14" r="G12"/>
      <c s="14" r="H12"/>
    </row>
    <row r="13">
      <c s="14" r="A13"/>
      <c s="14" r="B13"/>
      <c s="14" r="C13"/>
      <c s="14" r="D13"/>
      <c s="14" r="E13"/>
      <c s="14" r="F13"/>
      <c s="14" r="G13"/>
      <c s="14" r="H13"/>
    </row>
    <row r="14">
      <c s="14" r="A14"/>
      <c s="14" r="B14"/>
      <c s="14" r="C14"/>
      <c s="14" r="D14"/>
      <c s="14" r="E14"/>
      <c s="14" r="F14"/>
      <c s="14" r="G14"/>
      <c s="14" r="H14"/>
    </row>
    <row r="15">
      <c s="14" r="A15"/>
      <c s="14" r="B15"/>
      <c s="14" r="C15"/>
      <c s="14" r="D15"/>
      <c s="14" r="E15"/>
      <c s="14" r="F15"/>
      <c s="14" r="G15"/>
      <c s="14" r="H15"/>
    </row>
    <row r="16">
      <c s="14" r="A16"/>
      <c s="14" r="B16"/>
      <c s="14" r="C16"/>
      <c s="14" r="D16"/>
      <c s="14" r="E16"/>
      <c s="14" r="F16"/>
      <c s="14" r="G16"/>
      <c s="14" r="H16"/>
    </row>
    <row r="17">
      <c s="14" r="A17"/>
      <c s="14" r="B17"/>
      <c s="14" r="C17"/>
      <c s="14" r="D17"/>
      <c s="14" r="E17"/>
      <c s="14" r="F17"/>
      <c s="14" r="G17"/>
      <c s="14" r="H17"/>
    </row>
    <row r="18">
      <c s="14" r="A18"/>
      <c s="14" r="B18"/>
      <c s="14" r="C18"/>
      <c s="14" r="D18"/>
      <c s="14" r="E18"/>
      <c s="14" r="F18"/>
      <c s="14" r="G18"/>
      <c s="14" r="H18"/>
    </row>
    <row r="19">
      <c s="14" r="A19"/>
      <c s="14" r="B19"/>
      <c s="14" r="C19"/>
      <c s="14" r="D19"/>
      <c s="14" r="E19"/>
      <c s="14" r="F19"/>
      <c s="14" r="G19"/>
      <c s="14" r="H19"/>
    </row>
    <row r="20">
      <c s="14" r="A20"/>
      <c s="14" r="B20"/>
      <c s="14" r="C20"/>
      <c s="14" r="D20"/>
      <c s="14" r="E20"/>
      <c s="14" r="F20"/>
      <c s="14" r="G20"/>
      <c s="14" r="H20"/>
    </row>
    <row r="21">
      <c s="14" r="A21"/>
      <c s="14" r="B21"/>
      <c s="14" r="C21"/>
      <c s="14" r="D21"/>
      <c s="14" r="E21"/>
      <c s="14" r="F21"/>
      <c s="14" r="G21"/>
      <c s="14" r="H21"/>
    </row>
    <row r="22">
      <c s="14" r="A22"/>
      <c s="14" r="B22"/>
      <c s="14" r="C22"/>
      <c s="14" r="D22"/>
      <c s="14" r="E22"/>
      <c s="14" r="F22"/>
      <c s="14" r="G22"/>
      <c s="14" r="H22"/>
    </row>
    <row r="23">
      <c s="14" r="A23"/>
      <c s="14" r="B23"/>
      <c s="14" r="C23"/>
      <c s="14" r="D23"/>
      <c s="14" r="E23"/>
      <c s="14" r="F23"/>
      <c s="14" r="G23"/>
      <c s="14" r="H23"/>
    </row>
    <row r="24">
      <c s="14" r="A24"/>
      <c s="14" r="B24"/>
      <c s="14" r="C24"/>
      <c s="14" r="D24"/>
      <c s="14" r="E24"/>
      <c s="14" r="F24"/>
      <c s="14" r="G24"/>
      <c s="14" r="H24"/>
    </row>
    <row r="25">
      <c s="14" r="A25"/>
      <c s="14" r="B25"/>
      <c s="14" r="C25"/>
      <c s="14" r="D25"/>
      <c s="14" r="E25"/>
      <c s="14" r="F25"/>
      <c s="14" r="G25"/>
      <c s="14" r="H25"/>
    </row>
    <row r="26">
      <c s="14" r="A26"/>
      <c s="14" r="B26"/>
      <c s="14" r="C26"/>
      <c s="14" r="D26"/>
      <c s="14" r="E26"/>
      <c s="14" r="F26"/>
      <c s="14" r="G26"/>
      <c s="14" r="H26"/>
    </row>
    <row r="27">
      <c s="14" r="A27"/>
      <c s="14" r="B27"/>
      <c s="14" r="C27"/>
      <c s="14" r="D27"/>
      <c s="14" r="E27"/>
      <c s="14" r="F27"/>
      <c s="14" r="G27"/>
      <c s="14" r="H27"/>
    </row>
    <row r="28">
      <c s="14" r="A28"/>
      <c s="14" r="B28"/>
      <c s="14" r="C28"/>
      <c s="14" r="D28"/>
      <c s="14" r="E28"/>
      <c s="14" r="F28"/>
      <c s="14" r="G28"/>
      <c s="14" r="H28"/>
    </row>
    <row r="29">
      <c s="14" r="A29"/>
      <c s="14" r="B29"/>
      <c s="14" r="C29"/>
      <c s="14" r="D29"/>
      <c s="14" r="E29"/>
      <c s="14" r="F29"/>
      <c s="14" r="G29"/>
      <c s="14" r="H29"/>
    </row>
    <row r="30">
      <c s="14" r="A30"/>
      <c s="14" r="B30"/>
      <c s="14" r="C30"/>
      <c s="14" r="D30"/>
      <c s="14" r="E30"/>
      <c s="14" r="F30"/>
      <c s="14" r="G30"/>
      <c s="14" r="H30"/>
    </row>
    <row r="31">
      <c s="14" r="A31"/>
      <c s="14" r="B31"/>
      <c s="14" r="C31"/>
      <c s="14" r="D31"/>
      <c s="14" r="E31"/>
      <c s="14" r="F31"/>
      <c s="14" r="G31"/>
      <c s="14" r="H31"/>
    </row>
    <row r="32">
      <c s="14" r="A32"/>
      <c s="14" r="B32"/>
      <c s="14" r="C32"/>
      <c s="14" r="D32"/>
      <c s="14" r="E32"/>
      <c s="14" r="F32"/>
      <c s="14" r="G32"/>
      <c s="14" r="H32"/>
    </row>
    <row r="33">
      <c s="14" r="A33"/>
      <c s="14" r="B33"/>
      <c s="14" r="C33"/>
      <c s="14" r="D33"/>
      <c s="14" r="E33"/>
      <c s="14" r="F33"/>
      <c s="14" r="G33"/>
      <c s="14" r="H33"/>
    </row>
    <row r="34">
      <c s="14" r="A34"/>
      <c s="14" r="B34"/>
      <c s="14" r="C34"/>
      <c s="14" r="D34"/>
      <c s="14" r="E34"/>
      <c s="14" r="F34"/>
      <c s="14" r="G34"/>
      <c s="14" r="H34"/>
    </row>
    <row r="35">
      <c s="14" r="A35"/>
      <c s="14" r="B35"/>
      <c s="14" r="C35"/>
      <c s="14" r="D35"/>
      <c s="14" r="E35"/>
      <c s="14" r="F35"/>
      <c s="14" r="G35"/>
      <c s="14" r="H35"/>
    </row>
    <row r="36">
      <c s="14" r="A36"/>
      <c s="14" r="B36"/>
      <c s="14" r="C36"/>
      <c s="14" r="D36"/>
      <c s="14" r="E36"/>
      <c s="14" r="F36"/>
      <c s="14" r="G36"/>
      <c s="14" r="H36"/>
    </row>
    <row r="37">
      <c s="14" r="A37"/>
      <c s="14" r="B37"/>
      <c s="14" r="C37"/>
      <c s="14" r="D37"/>
      <c s="14" r="E37"/>
      <c s="14" r="F37"/>
      <c s="14" r="G37"/>
      <c s="14" r="H37"/>
    </row>
    <row r="38">
      <c s="14" r="A38"/>
      <c s="14" r="B38"/>
      <c s="14" r="C38"/>
      <c s="14" r="D38"/>
      <c s="14" r="E38"/>
      <c s="14" r="F38"/>
      <c s="14" r="G38"/>
      <c s="14" r="H38"/>
    </row>
    <row r="39">
      <c s="14" r="A39"/>
      <c s="14" r="B39"/>
      <c s="14" r="C39"/>
      <c s="14" r="D39"/>
      <c s="14" r="E39"/>
      <c s="14" r="F39"/>
      <c s="14" r="G39"/>
      <c s="14" r="H39"/>
    </row>
    <row r="40">
      <c s="14" r="A40"/>
      <c s="14" r="B40"/>
      <c s="14" r="C40"/>
      <c s="14" r="D40"/>
      <c s="14" r="E40"/>
      <c s="14" r="F40"/>
      <c s="14" r="G40"/>
      <c s="14" r="H40"/>
    </row>
    <row r="41">
      <c s="14" r="A41"/>
      <c s="14" r="B41"/>
      <c s="14" r="C41"/>
      <c s="14" r="D41"/>
      <c s="14" r="E41"/>
      <c s="14" r="F41"/>
      <c s="14" r="G41"/>
      <c s="14" r="H41"/>
    </row>
    <row r="42">
      <c s="14" r="A42"/>
      <c s="14" r="B42"/>
      <c s="14" r="C42"/>
      <c s="14" r="D42"/>
      <c s="14" r="E42"/>
      <c s="14" r="F42"/>
      <c s="14" r="G42"/>
      <c s="14" r="H42"/>
    </row>
    <row r="43">
      <c s="14" r="A43"/>
      <c s="14" r="B43"/>
      <c s="14" r="C43"/>
      <c s="14" r="D43"/>
      <c s="14" r="E43"/>
      <c s="14" r="F43"/>
      <c s="14" r="G43"/>
      <c s="14" r="H43"/>
    </row>
    <row r="44">
      <c s="14" r="A44"/>
      <c s="14" r="B44"/>
      <c s="14" r="C44"/>
      <c s="14" r="D44"/>
      <c s="14" r="E44"/>
      <c s="14" r="F44"/>
      <c s="14" r="G44"/>
      <c s="14" r="H44"/>
    </row>
    <row r="45">
      <c s="14" r="A45"/>
      <c s="14" r="B45"/>
      <c s="14" r="C45"/>
      <c s="14" r="D45"/>
      <c s="14" r="E45"/>
      <c s="14" r="F45"/>
      <c s="14" r="G45"/>
      <c s="14" r="H45"/>
    </row>
    <row r="46">
      <c s="14" r="A46"/>
      <c s="14" r="B46"/>
      <c s="14" r="C46"/>
      <c s="14" r="D46"/>
      <c s="14" r="E46"/>
      <c s="14" r="F46"/>
      <c s="14" r="G46"/>
      <c s="14" r="H46"/>
    </row>
    <row r="47">
      <c s="14" r="A47"/>
      <c s="14" r="B47"/>
      <c s="14" r="C47"/>
      <c s="14" r="D47"/>
      <c s="14" r="E47"/>
      <c s="14" r="F47"/>
      <c s="14" r="G47"/>
      <c s="14" r="H47"/>
    </row>
    <row r="48">
      <c s="14" r="A48"/>
      <c s="14" r="B48"/>
      <c s="14" r="C48"/>
      <c s="14" r="D48"/>
      <c s="14" r="E48"/>
      <c s="14" r="F48"/>
      <c s="14" r="G48"/>
      <c s="14" r="H48"/>
    </row>
    <row r="49">
      <c s="14" r="A49"/>
      <c s="14" r="B49"/>
      <c s="14" r="C49"/>
      <c s="14" r="D49"/>
      <c s="14" r="E49"/>
      <c s="14" r="F49"/>
      <c s="14" r="G49"/>
      <c s="14" r="H49"/>
    </row>
    <row r="50">
      <c s="14" r="A50"/>
      <c s="14" r="B50"/>
      <c s="14" r="C50"/>
      <c s="14" r="D50"/>
      <c s="14" r="E50"/>
      <c s="14" r="F50"/>
      <c s="14" r="G50"/>
      <c s="14" r="H50"/>
    </row>
    <row r="51">
      <c s="14" r="A51"/>
      <c s="14" r="B51"/>
      <c s="14" r="C51"/>
      <c s="14" r="D51"/>
      <c s="14" r="E51"/>
      <c s="14" r="F51"/>
      <c s="14" r="G51"/>
      <c s="14" r="H51"/>
    </row>
    <row r="52">
      <c s="14" r="A52"/>
      <c s="14" r="B52"/>
      <c s="14" r="C52"/>
      <c s="14" r="D52"/>
      <c s="14" r="E52"/>
      <c s="14" r="F52"/>
      <c s="14" r="G52"/>
      <c s="14" r="H52"/>
    </row>
    <row r="53">
      <c s="14" r="A53"/>
      <c s="14" r="B53"/>
      <c s="14" r="C53"/>
      <c s="14" r="D53"/>
      <c s="14" r="E53"/>
      <c s="14" r="F53"/>
      <c s="14" r="G53"/>
      <c s="14" r="H53"/>
    </row>
    <row r="54">
      <c s="14" r="A54"/>
      <c s="14" r="B54"/>
      <c s="14" r="C54"/>
      <c s="14" r="D54"/>
      <c s="14" r="E54"/>
      <c s="14" r="F54"/>
      <c s="14" r="G54"/>
      <c s="14" r="H54"/>
    </row>
    <row r="55">
      <c s="14" r="A55"/>
      <c s="14" r="B55"/>
      <c s="14" r="C55"/>
      <c s="14" r="D55"/>
      <c s="14" r="E55"/>
      <c s="14" r="F55"/>
      <c s="14" r="G55"/>
      <c s="14" r="H55"/>
    </row>
    <row r="56">
      <c s="14" r="A56"/>
      <c s="14" r="B56"/>
      <c s="14" r="C56"/>
      <c s="14" r="D56"/>
      <c s="14" r="E56"/>
      <c s="14" r="F56"/>
      <c s="14" r="G56"/>
      <c s="14" r="H56"/>
    </row>
    <row r="57">
      <c s="14" r="A57"/>
      <c s="14" r="B57"/>
      <c s="14" r="C57"/>
      <c s="14" r="D57"/>
      <c s="14" r="E57"/>
      <c s="14" r="F57"/>
      <c s="14" r="G57"/>
      <c s="14" r="H57"/>
    </row>
    <row r="58">
      <c s="14" r="A58"/>
      <c s="14" r="B58"/>
      <c s="14" r="C58"/>
      <c s="14" r="D58"/>
      <c s="14" r="E58"/>
      <c s="14" r="F58"/>
      <c s="14" r="G58"/>
      <c s="14" r="H58"/>
    </row>
    <row r="59">
      <c s="14" r="A59"/>
      <c s="14" r="B59"/>
      <c s="14" r="C59"/>
      <c s="14" r="D59"/>
      <c s="14" r="E59"/>
      <c s="14" r="F59"/>
      <c s="14" r="G59"/>
      <c s="14" r="H59"/>
    </row>
    <row r="60">
      <c s="14" r="A60"/>
      <c s="14" r="B60"/>
      <c s="14" r="C60"/>
      <c s="14" r="D60"/>
      <c s="14" r="E60"/>
      <c s="14" r="F60"/>
      <c s="14" r="G60"/>
      <c s="14" r="H60"/>
    </row>
    <row r="61">
      <c s="14" r="A61"/>
      <c s="14" r="B61"/>
      <c s="14" r="C61"/>
      <c s="14" r="D61"/>
      <c s="14" r="E61"/>
      <c s="14" r="F61"/>
      <c s="14" r="G61"/>
      <c s="14" r="H61"/>
    </row>
    <row r="62">
      <c s="14" r="A62"/>
      <c s="14" r="B62"/>
      <c s="14" r="C62"/>
      <c s="14" r="D62"/>
      <c s="14" r="E62"/>
      <c s="14" r="F62"/>
      <c s="14" r="G62"/>
      <c s="14" r="H62"/>
    </row>
    <row r="63">
      <c s="14" r="A63"/>
      <c s="14" r="B63"/>
      <c s="14" r="C63"/>
      <c s="14" r="D63"/>
      <c s="14" r="E63"/>
      <c s="14" r="F63"/>
      <c s="14" r="G63"/>
      <c s="14" r="H63"/>
    </row>
    <row r="64">
      <c s="14" r="A64"/>
      <c s="14" r="B64"/>
      <c s="14" r="C64"/>
      <c s="14" r="D64"/>
      <c s="14" r="E64"/>
      <c s="14" r="F64"/>
      <c s="14" r="G64"/>
      <c s="14" r="H64"/>
    </row>
    <row r="65">
      <c s="14" r="A65"/>
      <c s="14" r="B65"/>
      <c s="14" r="C65"/>
      <c s="14" r="D65"/>
      <c s="14" r="E65"/>
      <c s="14" r="F65"/>
      <c s="14" r="G65"/>
      <c s="14" r="H65"/>
    </row>
    <row r="66">
      <c s="14" r="A66"/>
      <c s="14" r="B66"/>
      <c s="14" r="C66"/>
      <c s="14" r="D66"/>
      <c s="14" r="E66"/>
      <c s="14" r="F66"/>
      <c s="14" r="G66"/>
      <c s="14" r="H66"/>
    </row>
    <row r="67">
      <c s="14" r="A67"/>
      <c s="14" r="B67"/>
      <c s="14" r="C67"/>
      <c s="14" r="D67"/>
      <c s="14" r="E67"/>
      <c s="14" r="F67"/>
      <c s="14" r="G67"/>
      <c s="14" r="H67"/>
    </row>
    <row r="68">
      <c s="14" r="A68"/>
      <c s="14" r="B68"/>
      <c s="14" r="C68"/>
      <c s="14" r="D68"/>
      <c s="14" r="E68"/>
      <c s="14" r="F68"/>
      <c s="14" r="G68"/>
      <c s="14" r="H68"/>
    </row>
    <row r="69">
      <c s="14" r="A69"/>
      <c s="14" r="B69"/>
      <c s="14" r="C69"/>
      <c s="14" r="D69"/>
      <c s="14" r="E69"/>
      <c s="14" r="F69"/>
      <c s="14" r="G69"/>
      <c s="14" r="H69"/>
    </row>
    <row r="70">
      <c s="14" r="A70"/>
      <c s="14" r="B70"/>
      <c s="14" r="C70"/>
      <c s="14" r="D70"/>
      <c s="14" r="E70"/>
      <c s="14" r="F70"/>
      <c s="14" r="G70"/>
      <c s="14" r="H70"/>
    </row>
    <row r="71">
      <c s="14" r="A71"/>
      <c s="14" r="B71"/>
      <c s="14" r="C71"/>
      <c s="14" r="D71"/>
      <c s="14" r="E71"/>
      <c s="14" r="F71"/>
      <c s="14" r="G71"/>
      <c s="14" r="H71"/>
    </row>
    <row r="72">
      <c s="14" r="A72"/>
      <c s="14" r="B72"/>
      <c s="14" r="C72"/>
      <c s="14" r="D72"/>
      <c s="14" r="E72"/>
      <c s="14" r="F72"/>
      <c s="14" r="G72"/>
      <c s="14" r="H72"/>
    </row>
    <row r="73">
      <c s="14" r="A73"/>
      <c s="14" r="B73"/>
      <c s="14" r="C73"/>
      <c s="14" r="D73"/>
      <c s="14" r="E73"/>
      <c s="14" r="F73"/>
      <c s="14" r="G73"/>
      <c s="14" r="H73"/>
    </row>
    <row r="74">
      <c s="14" r="A74"/>
      <c s="14" r="B74"/>
      <c s="14" r="C74"/>
      <c s="14" r="D74"/>
      <c s="14" r="E74"/>
      <c s="14" r="F74"/>
      <c s="14" r="G74"/>
      <c s="14" r="H74"/>
    </row>
    <row r="75">
      <c s="14" r="A75"/>
      <c s="14" r="B75"/>
      <c s="14" r="C75"/>
      <c s="14" r="D75"/>
      <c s="14" r="E75"/>
      <c s="14" r="F75"/>
      <c s="14" r="G75"/>
      <c s="14" r="H75"/>
    </row>
    <row r="76">
      <c s="14" r="A76"/>
      <c s="14" r="B76"/>
      <c s="14" r="C76"/>
      <c s="14" r="D76"/>
      <c s="14" r="E76"/>
      <c s="14" r="F76"/>
      <c s="14" r="G76"/>
      <c s="14" r="H76"/>
    </row>
    <row r="77">
      <c s="14" r="A77"/>
      <c s="14" r="B77"/>
      <c s="14" r="C77"/>
      <c s="14" r="D77"/>
      <c s="14" r="E77"/>
      <c s="14" r="F77"/>
      <c s="14" r="G77"/>
      <c s="14" r="H77"/>
    </row>
    <row r="78">
      <c s="14" r="A78"/>
      <c s="14" r="B78"/>
      <c s="14" r="C78"/>
      <c s="14" r="D78"/>
      <c s="14" r="E78"/>
      <c s="14" r="F78"/>
      <c s="14" r="G78"/>
      <c s="14" r="H78"/>
    </row>
    <row r="79">
      <c s="14" r="A79"/>
      <c s="14" r="B79"/>
      <c s="14" r="C79"/>
      <c s="14" r="D79"/>
      <c s="14" r="E79"/>
      <c s="14" r="F79"/>
      <c s="14" r="G79"/>
      <c s="14" r="H79"/>
    </row>
    <row r="80">
      <c s="14" r="A80"/>
      <c s="14" r="B80"/>
      <c s="14" r="C80"/>
      <c s="14" r="D80"/>
      <c s="14" r="E80"/>
      <c s="14" r="F80"/>
      <c s="14" r="G80"/>
      <c s="14" r="H80"/>
    </row>
    <row r="81">
      <c s="14" r="A81"/>
      <c s="14" r="B81"/>
      <c s="14" r="C81"/>
      <c s="14" r="D81"/>
      <c s="14" r="E81"/>
      <c s="14" r="F81"/>
      <c s="14" r="G81"/>
      <c s="14" r="H81"/>
    </row>
    <row r="82">
      <c s="14" r="A82"/>
      <c s="14" r="B82"/>
      <c s="14" r="C82"/>
      <c s="14" r="D82"/>
      <c s="14" r="E82"/>
      <c s="14" r="F82"/>
      <c s="14" r="G82"/>
      <c s="14" r="H82"/>
    </row>
    <row r="83">
      <c s="14" r="A83"/>
      <c s="14" r="B83"/>
      <c s="14" r="C83"/>
      <c s="14" r="D83"/>
      <c s="14" r="E83"/>
      <c s="14" r="F83"/>
      <c s="14" r="G83"/>
      <c s="14" r="H83"/>
    </row>
    <row r="84">
      <c s="14" r="A84"/>
      <c s="14" r="B84"/>
      <c s="14" r="C84"/>
      <c s="14" r="D84"/>
      <c s="14" r="E84"/>
      <c s="14" r="F84"/>
      <c s="14" r="G84"/>
      <c s="14" r="H84"/>
    </row>
    <row r="85">
      <c s="14" r="A85"/>
      <c s="14" r="B85"/>
      <c s="14" r="C85"/>
      <c s="14" r="D85"/>
      <c s="14" r="E85"/>
      <c s="14" r="F85"/>
      <c s="14" r="G85"/>
      <c s="14" r="H85"/>
    </row>
    <row r="86">
      <c s="14" r="A86"/>
      <c s="14" r="B86"/>
      <c s="14" r="C86"/>
      <c s="14" r="D86"/>
      <c s="14" r="E86"/>
      <c s="14" r="F86"/>
      <c s="14" r="G86"/>
      <c s="14" r="H86"/>
    </row>
    <row r="87">
      <c s="14" r="A87"/>
      <c s="14" r="B87"/>
      <c s="14" r="C87"/>
      <c s="14" r="D87"/>
      <c s="14" r="E87"/>
      <c s="14" r="F87"/>
      <c s="14" r="G87"/>
      <c s="14" r="H87"/>
    </row>
    <row r="88">
      <c s="14" r="A88"/>
      <c s="14" r="B88"/>
      <c s="14" r="C88"/>
      <c s="14" r="D88"/>
      <c s="14" r="E88"/>
      <c s="14" r="F88"/>
      <c s="14" r="G88"/>
      <c s="14" r="H88"/>
    </row>
    <row r="89">
      <c s="14" r="A89"/>
      <c s="14" r="B89"/>
      <c s="14" r="C89"/>
      <c s="14" r="D89"/>
      <c s="14" r="E89"/>
      <c s="14" r="F89"/>
      <c s="14" r="G89"/>
      <c s="14" r="H89"/>
    </row>
    <row r="90">
      <c s="14" r="A90"/>
      <c s="14" r="B90"/>
      <c s="14" r="C90"/>
      <c s="14" r="D90"/>
      <c s="14" r="E90"/>
      <c s="14" r="F90"/>
      <c s="14" r="G90"/>
      <c s="14" r="H90"/>
    </row>
    <row r="91">
      <c s="14" r="A91"/>
      <c s="14" r="B91"/>
      <c s="14" r="C91"/>
      <c s="14" r="D91"/>
      <c s="14" r="E91"/>
      <c s="14" r="F91"/>
      <c s="14" r="G91"/>
      <c s="14" r="H91"/>
    </row>
    <row r="92">
      <c s="14" r="A92"/>
      <c s="14" r="B92"/>
      <c s="14" r="C92"/>
      <c s="14" r="D92"/>
      <c s="14" r="E92"/>
      <c s="14" r="F92"/>
      <c s="14" r="G92"/>
      <c s="14" r="H92"/>
    </row>
    <row r="93">
      <c s="14" r="A93"/>
      <c s="14" r="B93"/>
      <c s="14" r="C93"/>
      <c s="14" r="D93"/>
      <c s="14" r="E93"/>
      <c s="14" r="F93"/>
      <c s="14" r="G93"/>
      <c s="14" r="H93"/>
    </row>
    <row r="94">
      <c s="14" r="A94"/>
      <c s="14" r="B94"/>
      <c s="14" r="C94"/>
      <c s="14" r="D94"/>
      <c s="14" r="E94"/>
      <c s="14" r="F94"/>
      <c s="14" r="G94"/>
      <c s="14" r="H94"/>
    </row>
    <row r="95">
      <c s="14" r="A95"/>
      <c s="14" r="B95"/>
      <c s="14" r="C95"/>
      <c s="14" r="D95"/>
      <c s="14" r="E95"/>
      <c s="14" r="F95"/>
      <c s="14" r="G95"/>
      <c s="14" r="H95"/>
    </row>
    <row r="96">
      <c s="14" r="A96"/>
      <c s="14" r="B96"/>
      <c s="14" r="C96"/>
      <c s="14" r="D96"/>
      <c s="14" r="E96"/>
      <c s="14" r="F96"/>
      <c s="14" r="G96"/>
      <c s="14" r="H96"/>
    </row>
    <row r="97">
      <c s="14" r="A97"/>
      <c s="14" r="B97"/>
      <c s="14" r="C97"/>
      <c s="14" r="D97"/>
      <c s="14" r="E97"/>
      <c s="14" r="F97"/>
      <c s="14" r="G97"/>
      <c s="14" r="H97"/>
    </row>
    <row r="98">
      <c s="14" r="A98"/>
      <c s="14" r="B98"/>
      <c s="14" r="C98"/>
      <c s="14" r="D98"/>
      <c s="14" r="E98"/>
      <c s="14" r="F98"/>
      <c s="14" r="G98"/>
      <c s="14" r="H98"/>
    </row>
    <row r="99">
      <c s="14" r="A99"/>
      <c s="14" r="B99"/>
      <c s="14" r="C99"/>
      <c s="14" r="D99"/>
      <c s="14" r="E99"/>
      <c s="14" r="F99"/>
      <c s="14" r="G99"/>
      <c s="14" r="H99"/>
    </row>
    <row r="100">
      <c s="14" r="A100"/>
      <c s="14" r="B100"/>
      <c s="14" r="C100"/>
      <c s="14" r="D100"/>
      <c s="14" r="E100"/>
      <c s="14" r="F100"/>
      <c s="14" r="G100"/>
      <c s="14" r="H100"/>
    </row>
    <row r="101">
      <c s="14" r="A101"/>
      <c s="14" r="B101"/>
      <c s="14" r="C101"/>
      <c s="14" r="D101"/>
      <c s="14" r="E101"/>
      <c s="14" r="F101"/>
      <c s="14" r="G101"/>
      <c s="14" r="H101"/>
    </row>
    <row r="102">
      <c s="14" r="A102"/>
      <c s="14" r="B102"/>
      <c s="14" r="C102"/>
      <c s="14" r="D102"/>
      <c s="14" r="E102"/>
      <c s="14" r="F102"/>
      <c s="14" r="G102"/>
      <c s="14" r="H102"/>
    </row>
    <row r="103">
      <c s="14" r="A103"/>
      <c s="14" r="B103"/>
      <c s="14" r="C103"/>
      <c s="14" r="D103"/>
      <c s="14" r="E103"/>
      <c s="14" r="F103"/>
      <c s="14" r="G103"/>
      <c s="14" r="H103"/>
    </row>
  </sheetData>
  <mergeCells count="1">
    <mergeCell ref="B2:G2"/>
  </mergeCells>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E2" ySplit="1.0" xSplit="4.0" activePane="bottomRight" state="frozen"/>
      <selection sqref="E1" activeCell="E1" pane="topRight"/>
      <selection sqref="A2" activeCell="A2" pane="bottomLeft"/>
      <selection sqref="E2" activeCell="E2" pane="bottomRight"/>
    </sheetView>
  </sheetViews>
  <sheetFormatPr customHeight="1" defaultColWidth="17.14" defaultRowHeight="12.75"/>
  <cols>
    <col min="1" customWidth="1" max="1" width="12.86"/>
    <col min="2" customWidth="1" max="2" width="12.0"/>
    <col min="3" customWidth="1" max="3" width="26.86"/>
    <col min="4" customWidth="1" max="4" width="16.86"/>
    <col min="5" customWidth="1" max="5" width="11.29"/>
    <col min="6" customWidth="1" max="6" width="53.29"/>
    <col min="7" customWidth="1" max="7" width="23.43"/>
    <col min="8" customWidth="1" max="8" width="22.71"/>
    <col min="10" customWidth="1" max="10" width="21.14"/>
    <col min="14" customWidth="1" max="14" width="22.86"/>
    <col min="15" customWidth="1" max="15" width="23.0"/>
    <col min="16" customWidth="1" max="16" width="21.0"/>
    <col min="18" customWidth="1" max="18" width="15.14"/>
    <col min="19" customWidth="1" max="19" width="13.71"/>
    <col min="20" customWidth="1" max="20" width="74.14"/>
  </cols>
  <sheetData>
    <row r="1">
      <c t="s" s="26" r="A1">
        <v>0</v>
      </c>
      <c t="s" s="26" r="B1">
        <v>121</v>
      </c>
      <c t="s" s="26" r="C1">
        <v>1336</v>
      </c>
      <c t="s" s="26" r="D1">
        <v>1</v>
      </c>
      <c t="s" s="26" r="E1">
        <v>1337</v>
      </c>
      <c t="s" s="26" r="F1">
        <v>1338</v>
      </c>
      <c t="s" s="26" r="G1">
        <v>1339</v>
      </c>
      <c t="s" s="26" r="H1">
        <v>1340</v>
      </c>
      <c t="s" s="26" r="I1">
        <v>1341</v>
      </c>
      <c t="s" s="26" r="J1">
        <v>1342</v>
      </c>
      <c t="s" s="26" r="K1">
        <v>1343</v>
      </c>
      <c t="s" s="26" r="L1">
        <v>1344</v>
      </c>
      <c t="s" s="26" r="M1">
        <v>1345</v>
      </c>
      <c t="s" s="26" r="N1">
        <v>1346</v>
      </c>
      <c t="s" s="50" r="O1">
        <v>1347</v>
      </c>
      <c t="s" s="26" r="P1">
        <v>1348</v>
      </c>
      <c t="s" s="26" r="Q1">
        <v>1349</v>
      </c>
      <c t="s" s="26" r="R1">
        <v>1350</v>
      </c>
      <c t="s" s="26" r="S1">
        <v>1351</v>
      </c>
      <c t="s" s="26" r="T1">
        <v>1352</v>
      </c>
      <c s="14" r="U1"/>
      <c t="s" s="14" r="V1">
        <v>1353</v>
      </c>
      <c t="s" s="10" r="W1">
        <v>1354</v>
      </c>
    </row>
    <row r="2">
      <c t="s" s="14" r="A2">
        <v>1355</v>
      </c>
      <c s="14" r="B2"/>
      <c t="s" s="14" r="C2">
        <v>1356</v>
      </c>
      <c t="s" s="14" r="D2">
        <v>1357</v>
      </c>
      <c t="s" s="14" r="E2">
        <v>1358</v>
      </c>
      <c t="s" s="14" r="F2">
        <v>1359</v>
      </c>
      <c t="s" s="14" r="G2">
        <v>1360</v>
      </c>
      <c t="s" s="14" r="H2">
        <v>1361</v>
      </c>
      <c t="s" s="14" r="I2">
        <v>1362</v>
      </c>
      <c t="s" s="14" r="J2">
        <v>1363</v>
      </c>
      <c s="14" r="K2"/>
      <c s="14" r="L2"/>
      <c t="s" s="14" r="M2">
        <v>1364</v>
      </c>
      <c t="s" s="14" r="N2">
        <v>1365</v>
      </c>
      <c t="s" s="8" r="O2">
        <v>1366</v>
      </c>
      <c t="s" s="53" r="P2">
        <v>1367</v>
      </c>
      <c t="s" s="14" r="Q2">
        <v>1368</v>
      </c>
      <c t="s" s="14" r="R2">
        <v>1369</v>
      </c>
      <c t="s" s="14" r="S2">
        <v>1370</v>
      </c>
      <c t="s" s="14" r="T2">
        <v>1371</v>
      </c>
      <c s="14" r="U2"/>
      <c s="14" r="V2"/>
      <c t="s" s="14" r="W2">
        <v>1372</v>
      </c>
    </row>
    <row r="3">
      <c t="s" s="14" r="A3">
        <v>1373</v>
      </c>
      <c s="14" r="B3"/>
      <c t="s" s="14" r="C3">
        <v>1374</v>
      </c>
      <c s="14" r="D3"/>
      <c t="s" s="14" r="E3">
        <v>1375</v>
      </c>
      <c t="s" s="14" r="F3">
        <v>1375</v>
      </c>
      <c t="s" s="14" r="G3">
        <v>1375</v>
      </c>
      <c t="s" s="14" r="H3">
        <v>1376</v>
      </c>
      <c t="s" s="14" r="I3">
        <v>1377</v>
      </c>
      <c t="s" s="14" r="J3">
        <v>1378</v>
      </c>
      <c s="14" r="K3"/>
      <c s="14" r="L3"/>
      <c t="s" s="14" r="M3">
        <v>1379</v>
      </c>
      <c t="s" s="14" r="N3">
        <v>1380</v>
      </c>
      <c t="s" s="18" r="O3">
        <v>1381</v>
      </c>
      <c t="s" s="14" r="P3">
        <v>1382</v>
      </c>
      <c t="s" s="14" r="Q3">
        <v>1383</v>
      </c>
      <c t="s" s="14" r="R3">
        <v>1384</v>
      </c>
      <c t="s" s="14" r="S3">
        <v>1385</v>
      </c>
      <c t="s" s="14" r="T3">
        <v>1386</v>
      </c>
      <c s="14" r="U3"/>
      <c s="14" r="V3"/>
      <c s="14" r="W3"/>
    </row>
    <row r="4">
      <c t="s" s="14" r="A4">
        <v>1387</v>
      </c>
      <c s="14" r="B4"/>
      <c s="14" r="C4"/>
      <c s="14" r="D4"/>
      <c s="14" r="E4"/>
      <c s="14" r="F4"/>
      <c s="14" r="G4"/>
      <c s="14" r="H4"/>
      <c s="14" r="I4"/>
      <c s="14" r="J4"/>
      <c s="14" r="K4"/>
      <c s="14" r="L4"/>
      <c s="14" r="M4"/>
      <c s="14" r="N4"/>
      <c s="18" r="O4"/>
      <c t="s" s="14" r="P4">
        <v>1388</v>
      </c>
      <c s="14" r="Q4"/>
      <c s="14" r="R4"/>
      <c s="14" r="S4"/>
      <c s="14" r="T4"/>
      <c s="14" r="U4"/>
      <c s="14" r="V4"/>
      <c s="14" r="W4"/>
    </row>
    <row r="5">
      <c t="s" s="14" r="A5">
        <v>1389</v>
      </c>
      <c t="s" s="14" r="B5">
        <v>1390</v>
      </c>
      <c t="s" s="14" r="C5">
        <v>1391</v>
      </c>
      <c t="s" s="14" r="D5">
        <v>1391</v>
      </c>
      <c t="s" s="14" r="E5">
        <v>1392</v>
      </c>
      <c t="s" s="14" r="F5">
        <v>1392</v>
      </c>
      <c t="s" s="14" r="G5">
        <v>1392</v>
      </c>
      <c t="s" s="14" r="H5">
        <v>1391</v>
      </c>
      <c t="s" s="14" r="I5">
        <v>1391</v>
      </c>
      <c t="s" s="14" r="J5">
        <v>1393</v>
      </c>
      <c t="s" s="14" r="K5">
        <v>1394</v>
      </c>
      <c t="s" s="14" r="L5">
        <v>1394</v>
      </c>
      <c t="s" s="14" r="M5">
        <v>1391</v>
      </c>
      <c t="s" s="14" r="N5">
        <v>1391</v>
      </c>
      <c t="s" s="18" r="O5">
        <v>1391</v>
      </c>
      <c t="s" s="14" r="P5">
        <v>1390</v>
      </c>
      <c t="s" s="14" r="Q5">
        <v>1390</v>
      </c>
      <c t="s" s="14" r="R5">
        <v>1390</v>
      </c>
      <c t="s" s="14" r="S5">
        <v>1390</v>
      </c>
      <c t="s" s="14" r="T5">
        <v>1390</v>
      </c>
      <c s="14" r="U5"/>
      <c s="14" r="V5"/>
      <c s="14" r="W5"/>
    </row>
    <row r="6">
      <c t="s" s="14" r="A6">
        <v>486</v>
      </c>
      <c s="14" r="B6"/>
      <c t="s" s="14" r="C6">
        <v>1395</v>
      </c>
      <c t="s" s="14" r="D6">
        <v>1396</v>
      </c>
      <c s="14" r="E6">
        <f>countif(D$6:D$23675,D6) - 1</f>
        <v>0</v>
      </c>
      <c t="str" s="14" r="F6">
        <v>conductivity_quantity_float32_S_m_1</v>
      </c>
      <c s="14" r="G6">
        <f>countif(F$6:F$23755,F6) - 1</f>
        <v>0</v>
      </c>
      <c t="s" s="14" r="H6">
        <v>1397</v>
      </c>
      <c t="s" s="14" r="I6">
        <v>1398</v>
      </c>
      <c s="14" r="J6"/>
      <c s="14" r="K6"/>
      <c s="14" r="L6"/>
      <c t="s" s="14" r="M6">
        <v>1399</v>
      </c>
      <c s="14" r="N6">
        <v>-9999</v>
      </c>
      <c t="s" s="18" r="O6">
        <v>1400</v>
      </c>
      <c t="s" s="14" r="P6">
        <v>1401</v>
      </c>
      <c t="s" s="14" r="Q6">
        <v>1400</v>
      </c>
      <c t="s" s="14" r="R6">
        <v>1402</v>
      </c>
      <c s="14" r="S6"/>
      <c t="s" s="14" r="T6">
        <v>1403</v>
      </c>
      <c s="14" r="U6"/>
      <c s="14" r="V6"/>
      <c s="14" r="W6"/>
    </row>
    <row r="7">
      <c t="s" s="14" r="A7">
        <v>486</v>
      </c>
      <c s="14" r="B7"/>
      <c t="s" s="14" r="C7">
        <v>1404</v>
      </c>
      <c t="s" s="14" r="D7">
        <v>1405</v>
      </c>
      <c s="14" r="E7">
        <f>countif(D$6:D$23675,D7) - 1</f>
        <v>0</v>
      </c>
      <c t="str" s="14" r="F7">
        <v>pressure_quantity_float32_dbar</v>
      </c>
      <c s="14" r="G7">
        <f>countif(F$6:F$23605,F7) - 1</f>
        <v>0</v>
      </c>
      <c t="s" s="14" r="H7">
        <v>1397</v>
      </c>
      <c t="s" s="14" r="I7">
        <v>1398</v>
      </c>
      <c s="14" r="J7"/>
      <c s="14" r="K7"/>
      <c s="14" r="L7"/>
      <c t="s" s="14" r="M7">
        <v>1406</v>
      </c>
      <c s="14" r="N7">
        <v>-9999</v>
      </c>
      <c t="s" s="18" r="O7">
        <v>1407</v>
      </c>
      <c t="s" s="14" r="P7">
        <v>1408</v>
      </c>
      <c t="s" s="14" r="Q7">
        <v>1409</v>
      </c>
      <c t="s" s="14" r="R7">
        <v>1410</v>
      </c>
      <c s="14" r="S7"/>
      <c t="s" s="14" r="T7">
        <v>1411</v>
      </c>
      <c s="14" r="U7"/>
      <c s="14" r="V7"/>
      <c s="14" r="W7"/>
    </row>
    <row r="8">
      <c t="s" s="14" r="A8">
        <v>486</v>
      </c>
      <c s="14" r="B8"/>
      <c t="s" s="14" r="C8">
        <v>1412</v>
      </c>
      <c t="s" s="14" r="D8">
        <v>1413</v>
      </c>
      <c s="14" r="E8">
        <f>countif(D$6:D$23675,D8) - 1</f>
        <v>0</v>
      </c>
      <c t="str" s="14" r="F8">
        <v>salinity_quantity_float32_1</v>
      </c>
      <c s="14" r="G8">
        <f>countif(F$6:F$23606,F8) - 1</f>
        <v>0</v>
      </c>
      <c t="s" s="14" r="H8">
        <v>1397</v>
      </c>
      <c t="s" s="14" r="I8">
        <v>1398</v>
      </c>
      <c s="14" r="J8"/>
      <c s="14" r="K8"/>
      <c s="14" r="L8"/>
      <c s="14" r="M8">
        <v>1</v>
      </c>
      <c s="14" r="N8">
        <v>-9999</v>
      </c>
      <c t="s" s="18" r="O8">
        <v>1414</v>
      </c>
      <c t="s" s="14" r="P8">
        <v>1415</v>
      </c>
      <c t="s" s="14" r="Q8">
        <v>1414</v>
      </c>
      <c t="s" s="14" r="R8">
        <v>1416</v>
      </c>
      <c s="14" r="S8"/>
      <c t="s" s="14" r="T8">
        <v>1417</v>
      </c>
      <c s="14" r="U8"/>
      <c s="14" r="V8"/>
      <c s="14" r="W8"/>
    </row>
    <row r="9">
      <c t="s" s="23" r="A9">
        <v>1418</v>
      </c>
      <c s="23" r="B9"/>
      <c t="s" s="23" r="C9">
        <v>1412</v>
      </c>
      <c t="s" s="23" r="D9">
        <v>1419</v>
      </c>
      <c s="14" r="E9">
        <f>countif(D$6:D$23675,D9) - 1</f>
        <v>0</v>
      </c>
      <c t="str" s="14" r="F9">
        <v>salinity_quantity_float32_g_kg_1</v>
      </c>
      <c s="23" r="G9">
        <f>countif(F$6:F$23607,F9) - 1</f>
        <v>0</v>
      </c>
      <c t="s" s="23" r="H9">
        <v>1397</v>
      </c>
      <c t="s" s="23" r="I9">
        <v>1398</v>
      </c>
      <c s="23" r="J9"/>
      <c s="23" r="K9"/>
      <c s="23" r="L9"/>
      <c t="s" s="23" r="M9">
        <v>1420</v>
      </c>
      <c s="23" r="N9">
        <v>-9999</v>
      </c>
      <c t="s" s="29" r="O9">
        <v>1421</v>
      </c>
      <c t="s" s="23" r="P9">
        <v>1422</v>
      </c>
      <c t="s" s="23" r="Q9">
        <v>1421</v>
      </c>
      <c s="23" r="R9"/>
      <c t="s" s="23" r="S9">
        <v>1423</v>
      </c>
      <c t="s" s="23" r="T9">
        <v>1424</v>
      </c>
      <c s="23" r="U9"/>
      <c s="23" r="V9"/>
      <c s="23" r="W9"/>
    </row>
    <row r="10">
      <c t="s" s="14" r="A10">
        <v>486</v>
      </c>
      <c s="14" r="B10"/>
      <c t="s" s="14" r="C10">
        <v>1425</v>
      </c>
      <c t="s" s="14" r="D10">
        <v>1426</v>
      </c>
      <c s="14" r="E10">
        <f>countif(D$6:D$23675,D10) - 1</f>
        <v>0</v>
      </c>
      <c t="str" s="14" r="F10">
        <v>density_quantity_float32_kg_m_3</v>
      </c>
      <c s="14" r="G10">
        <f>countif(F$6:F$23608,F10) - 1</f>
        <v>0</v>
      </c>
      <c t="s" s="14" r="H10">
        <v>1397</v>
      </c>
      <c t="s" s="14" r="I10">
        <v>1398</v>
      </c>
      <c s="14" r="J10"/>
      <c s="14" r="K10"/>
      <c s="14" r="L10"/>
      <c t="s" s="14" r="M10">
        <v>1427</v>
      </c>
      <c s="14" r="N10">
        <v>-9999</v>
      </c>
      <c t="s" s="18" r="O10">
        <v>1428</v>
      </c>
      <c t="s" s="14" r="P10">
        <v>1408</v>
      </c>
      <c t="s" s="14" r="Q10">
        <v>1428</v>
      </c>
      <c t="s" s="14" r="R10">
        <v>1429</v>
      </c>
      <c s="14" r="S10"/>
      <c t="s" s="14" r="T10">
        <v>1430</v>
      </c>
      <c s="14" r="U10"/>
      <c s="14" r="V10"/>
      <c s="14" r="W10"/>
    </row>
    <row r="11">
      <c t="s" s="14" r="A11">
        <v>486</v>
      </c>
      <c s="14" r="B11"/>
      <c t="s" s="14" r="C11">
        <v>115</v>
      </c>
      <c t="s" s="14" r="D11">
        <v>1431</v>
      </c>
      <c s="14" r="E11">
        <f>countif(D$6:D$23675,D11) - 1</f>
        <v>0</v>
      </c>
      <c t="str" s="14" r="F11">
        <v>temp_quantity_float32_deg_C</v>
      </c>
      <c s="14" r="G11">
        <f>countif(F$6:F$23609,F11) - 1</f>
        <v>0</v>
      </c>
      <c t="s" s="14" r="H11">
        <v>1397</v>
      </c>
      <c t="s" s="14" r="I11">
        <v>1398</v>
      </c>
      <c s="14" r="J11"/>
      <c s="14" r="K11"/>
      <c s="14" r="L11"/>
      <c t="s" s="14" r="M11">
        <v>1432</v>
      </c>
      <c s="14" r="N11">
        <v>-9999</v>
      </c>
      <c t="s" s="18" r="O11">
        <v>1433</v>
      </c>
      <c t="s" s="14" r="P11">
        <v>1434</v>
      </c>
      <c t="s" s="14" r="Q11">
        <v>1435</v>
      </c>
      <c t="s" s="14" r="R11">
        <v>1436</v>
      </c>
      <c s="14" r="S11"/>
      <c t="s" s="14" r="T11">
        <v>1411</v>
      </c>
      <c s="14" r="U11"/>
      <c s="14" r="V11"/>
      <c s="14" r="W11"/>
    </row>
    <row r="12">
      <c t="s" s="14" r="A12">
        <v>486</v>
      </c>
      <c s="14" r="B12"/>
      <c t="s" s="14" r="C12">
        <v>1437</v>
      </c>
      <c t="s" s="14" r="D12">
        <v>1438</v>
      </c>
      <c s="14" r="E12">
        <f>countif(D$6:D$23675,D12) - 1</f>
        <v>0</v>
      </c>
      <c t="str" s="14" r="F12">
        <v>time_quantity_float64_seconds_since_1900_01_01</v>
      </c>
      <c s="14" r="G12">
        <f>countif(F$6:F$23610,F12) - 1</f>
        <v>0</v>
      </c>
      <c t="s" s="14" r="H12">
        <v>1397</v>
      </c>
      <c t="s" s="14" r="I12">
        <v>1439</v>
      </c>
      <c s="14" r="J12"/>
      <c s="14" r="K12"/>
      <c s="14" r="L12"/>
      <c t="s" s="14" r="M12">
        <v>1440</v>
      </c>
      <c s="14" r="N12">
        <v>-9999</v>
      </c>
      <c t="s" s="18" r="O12">
        <v>1441</v>
      </c>
      <c t="s" s="14" r="P12">
        <v>1437</v>
      </c>
      <c s="16" r="Q12"/>
      <c s="14" r="R12"/>
      <c s="14" r="S12"/>
      <c t="s" s="14" r="T12">
        <v>1442</v>
      </c>
      <c s="14" r="U12"/>
      <c s="14" r="V12"/>
      <c s="14" r="W12"/>
    </row>
    <row r="13">
      <c t="s" s="14" r="A13">
        <v>486</v>
      </c>
      <c s="14" r="B13"/>
      <c t="s" s="14" r="C13">
        <v>1443</v>
      </c>
      <c t="s" s="14" r="D13">
        <v>1444</v>
      </c>
      <c s="14" r="E13">
        <f>countif(D$6:D$23675,D13) - 1</f>
        <v>0</v>
      </c>
      <c t="str" s="14" r="F13">
        <v>lat_quantity_float32_degree_north</v>
      </c>
      <c s="14" r="G13">
        <f>countif(F$6:F$23611,F13) - 1</f>
        <v>0</v>
      </c>
      <c t="s" s="14" r="H13">
        <v>1397</v>
      </c>
      <c t="s" s="14" r="I13">
        <v>1398</v>
      </c>
      <c s="14" r="J13"/>
      <c s="14" r="K13"/>
      <c s="14" r="L13"/>
      <c t="s" s="14" r="M13">
        <v>1445</v>
      </c>
      <c s="14" r="N13">
        <v>-9999</v>
      </c>
      <c t="s" s="18" r="O13">
        <v>1446</v>
      </c>
      <c t="s" s="14" r="P13">
        <v>1447</v>
      </c>
      <c s="16" r="Q13"/>
      <c s="14" r="R13"/>
      <c s="14" r="S13"/>
      <c s="14" r="T13"/>
      <c s="14" r="U13"/>
      <c s="14" r="V13"/>
      <c s="14" r="W13"/>
    </row>
    <row r="14">
      <c t="s" s="14" r="A14">
        <v>486</v>
      </c>
      <c s="14" r="B14"/>
      <c t="s" s="14" r="C14">
        <v>1448</v>
      </c>
      <c t="s" s="14" r="D14">
        <v>1449</v>
      </c>
      <c s="14" r="E14">
        <f>countif(D$6:D$23675,D14) - 1</f>
        <v>0</v>
      </c>
      <c t="str" s="14" r="F14">
        <v>lon_quantity_float32_degree_east</v>
      </c>
      <c s="14" r="G14">
        <f>countif(F$6:F$23612,F14) - 1</f>
        <v>0</v>
      </c>
      <c t="s" s="14" r="H14">
        <v>1397</v>
      </c>
      <c t="s" s="14" r="I14">
        <v>1398</v>
      </c>
      <c s="14" r="J14"/>
      <c s="14" r="K14"/>
      <c s="14" r="L14"/>
      <c t="s" s="14" r="M14">
        <v>1450</v>
      </c>
      <c s="14" r="N14">
        <v>-9999</v>
      </c>
      <c t="s" s="18" r="O14">
        <v>1451</v>
      </c>
      <c t="s" s="14" r="P14">
        <v>1452</v>
      </c>
      <c s="16" r="Q14"/>
      <c s="14" r="R14"/>
      <c s="14" r="S14"/>
      <c s="14" r="T14"/>
      <c s="14" r="U14"/>
      <c s="14" r="V14"/>
      <c s="14" r="W14"/>
    </row>
    <row r="15">
      <c t="s" s="14" r="A15">
        <v>486</v>
      </c>
      <c s="14" r="B15"/>
      <c t="s" s="14" r="C15">
        <v>1453</v>
      </c>
      <c t="s" s="14" r="D15">
        <v>1454</v>
      </c>
      <c s="14" r="E15">
        <f>countif(D$6:D$23675,D15) - 1</f>
        <v>0</v>
      </c>
      <c t="str" s="14" r="F15">
        <v>port_timestamp_quantity_float64_seconds_since_1900_01_01</v>
      </c>
      <c s="14" r="G15">
        <f>countif(F$6:F$23613,F15) - 1</f>
        <v>0</v>
      </c>
      <c t="s" s="14" r="H15">
        <v>1397</v>
      </c>
      <c t="s" s="14" r="I15">
        <v>1439</v>
      </c>
      <c s="14" r="J15"/>
      <c s="14" r="K15"/>
      <c s="14" r="L15"/>
      <c t="s" s="14" r="M15">
        <v>1440</v>
      </c>
      <c s="14" r="N15">
        <v>-9999</v>
      </c>
      <c t="s" s="18" r="O15">
        <v>1455</v>
      </c>
      <c s="14" r="P15"/>
      <c s="14" r="Q15"/>
      <c s="14" r="R15"/>
      <c s="14" r="S15"/>
      <c t="s" s="18" r="T15">
        <v>1456</v>
      </c>
      <c s="14" r="U15"/>
      <c s="14" r="V15"/>
      <c s="14" r="W15"/>
    </row>
    <row r="16">
      <c t="s" s="14" r="A16">
        <v>486</v>
      </c>
      <c s="14" r="B16"/>
      <c t="s" s="14" r="C16">
        <v>1457</v>
      </c>
      <c t="s" s="14" r="D16">
        <v>1458</v>
      </c>
      <c s="14" r="E16">
        <f>countif(D$6:D$23675,D16) - 1</f>
        <v>0</v>
      </c>
      <c t="str" s="14" r="F16">
        <v>driver_timestamp_quantity_float64_seconds_since_1900_01_01</v>
      </c>
      <c s="14" r="G16">
        <f>countif(F$6:F$23614,F16) - 1</f>
        <v>0</v>
      </c>
      <c t="s" s="14" r="H16">
        <v>1397</v>
      </c>
      <c t="s" s="14" r="I16">
        <v>1439</v>
      </c>
      <c s="14" r="J16"/>
      <c s="14" r="K16"/>
      <c s="14" r="L16"/>
      <c t="s" s="14" r="M16">
        <v>1440</v>
      </c>
      <c s="14" r="N16">
        <v>-9999</v>
      </c>
      <c t="s" s="18" r="O16">
        <v>1459</v>
      </c>
      <c s="14" r="P16"/>
      <c s="14" r="Q16"/>
      <c s="14" r="R16"/>
      <c s="14" r="S16"/>
      <c t="s" s="18" r="T16">
        <v>1460</v>
      </c>
      <c s="14" r="U16"/>
      <c s="14" r="V16"/>
      <c s="14" r="W16"/>
    </row>
    <row r="17">
      <c t="s" s="14" r="A17">
        <v>486</v>
      </c>
      <c s="14" r="B17"/>
      <c t="s" s="14" r="C17">
        <v>1461</v>
      </c>
      <c t="s" s="14" r="D17">
        <v>1462</v>
      </c>
      <c s="14" r="E17">
        <f>countif(D$6:D$23675,D17) - 1</f>
        <v>0</v>
      </c>
      <c t="str" s="14" r="F17">
        <v>internal_timestamp_quantity_float64_seconds_since_1900_01_01</v>
      </c>
      <c s="14" r="G17">
        <f>countif(F$6:F$23615,F17) - 1</f>
        <v>0</v>
      </c>
      <c t="s" s="14" r="H17">
        <v>1397</v>
      </c>
      <c t="s" s="14" r="I17">
        <v>1439</v>
      </c>
      <c s="14" r="J17"/>
      <c s="14" r="K17"/>
      <c s="14" r="L17"/>
      <c t="s" s="14" r="M17">
        <v>1440</v>
      </c>
      <c s="14" r="N17">
        <v>-9999</v>
      </c>
      <c t="s" s="18" r="O17">
        <v>1463</v>
      </c>
      <c s="14" r="P17"/>
      <c s="14" r="Q17"/>
      <c s="14" r="R17"/>
      <c s="14" r="S17"/>
      <c t="s" s="18" r="T17">
        <v>1464</v>
      </c>
      <c s="14" r="U17"/>
      <c s="14" r="V17"/>
      <c s="14" r="W17"/>
    </row>
    <row r="18">
      <c t="s" s="14" r="A18">
        <v>486</v>
      </c>
      <c s="14" r="B18"/>
      <c t="s" s="14" r="C18">
        <v>1465</v>
      </c>
      <c t="s" s="14" r="D18">
        <v>1466</v>
      </c>
      <c s="14" r="E18">
        <f>countif(D$6:D$23675,D18) - 1</f>
        <v>0</v>
      </c>
      <c t="str" s="14" r="F18">
        <v>serial_num_array_quantity_int32_1</v>
      </c>
      <c s="14" r="G18">
        <f>countif(F$6:F$23616,F18) - 1</f>
        <v>0</v>
      </c>
      <c t="s" s="14" r="H18">
        <v>1467</v>
      </c>
      <c t="s" s="14" r="I18">
        <v>1468</v>
      </c>
      <c s="14" r="J18"/>
      <c s="14" r="K18"/>
      <c s="14" r="L18"/>
      <c s="14" r="M18">
        <v>1</v>
      </c>
      <c s="14" r="N18">
        <v>-9999</v>
      </c>
      <c t="s" s="18" r="O18">
        <v>1469</v>
      </c>
      <c s="14" r="P18"/>
      <c s="16" r="Q18"/>
      <c s="14" r="R18"/>
      <c s="14" r="S18"/>
      <c s="14" r="T18"/>
      <c s="14" r="U18"/>
      <c s="14" r="V18"/>
      <c s="14" r="W18"/>
    </row>
    <row r="19">
      <c t="s" s="14" r="A19">
        <v>486</v>
      </c>
      <c s="14" r="B19"/>
      <c t="s" s="14" r="C19">
        <v>1470</v>
      </c>
      <c t="s" s="14" r="D19">
        <v>1471</v>
      </c>
      <c s="14" r="E19">
        <f>countif(D$6:D$23675,D19) - 1</f>
        <v>0</v>
      </c>
      <c t="str" s="14" r="F19">
        <v>counts_quantity_uint64_counts</v>
      </c>
      <c s="14" r="G19">
        <f>countif(F$6:F$23617,F19) - 1</f>
        <v>0</v>
      </c>
      <c t="s" s="14" r="H19">
        <v>1397</v>
      </c>
      <c t="s" s="14" r="I19">
        <v>1472</v>
      </c>
      <c s="14" r="J19"/>
      <c s="14" r="K19"/>
      <c s="14" r="L19"/>
      <c t="s" s="14" r="M19">
        <v>1470</v>
      </c>
      <c s="3" r="N19">
        <v>0</v>
      </c>
      <c s="18" r="O19"/>
      <c s="14" r="P19"/>
      <c s="14" r="Q19"/>
      <c s="14" r="R19"/>
      <c s="14" r="S19"/>
      <c s="14" r="T19"/>
      <c s="14" r="U19"/>
      <c s="14" r="V19"/>
      <c s="14" r="W19"/>
    </row>
    <row r="20">
      <c t="s" s="14" r="A20">
        <v>486</v>
      </c>
      <c t="str" s="14" r="B20">
        <f>hyperlink("https://confluence.oceanobservatories.org/display/instruments/PARAD+Driver","PARAD")</f>
        <v>PARAD</v>
      </c>
      <c t="s" s="14" r="C20">
        <v>1473</v>
      </c>
      <c t="s" s="14" r="D20">
        <v>1474</v>
      </c>
      <c s="14" r="E20">
        <f>countif(D$6:D$23675,D20) - 1</f>
        <v>0</v>
      </c>
      <c t="str" s="14" r="F20">
        <v>checksum_quantity_int32_1</v>
      </c>
      <c s="14" r="G20">
        <f>countif(F$6:F$23618,F20) - 1</f>
        <v>0</v>
      </c>
      <c t="s" s="14" r="H20">
        <v>1397</v>
      </c>
      <c t="s" s="14" r="I20">
        <v>1468</v>
      </c>
      <c s="14" r="J20"/>
      <c s="14" r="K20"/>
      <c s="14" r="L20"/>
      <c s="14" r="M20">
        <v>1</v>
      </c>
      <c s="14" r="N20">
        <v>-9999</v>
      </c>
      <c t="s" s="18" r="O20">
        <v>1475</v>
      </c>
      <c s="14" r="P20"/>
      <c s="14" r="Q20"/>
      <c s="14" r="R20"/>
      <c s="14" r="S20"/>
      <c s="14" r="T20"/>
      <c s="14" r="U20"/>
      <c s="14" r="V20"/>
      <c s="14" r="W20"/>
    </row>
    <row r="21">
      <c t="s" s="14" r="A21">
        <v>486</v>
      </c>
      <c s="14" r="B21"/>
      <c t="s" s="14" r="C21">
        <v>1476</v>
      </c>
      <c t="s" s="14" r="D21">
        <v>1477</v>
      </c>
      <c s="14" r="E21">
        <f>countif(D$6:D$23675,D21) - 1</f>
        <v>0</v>
      </c>
      <c t="str" s="14" r="F21">
        <v>preferred_timestamp_category_int8_str_int8_1</v>
      </c>
      <c s="14" r="G21">
        <f>countif(F$6:F$23619,F21) - 1</f>
        <v>0</v>
      </c>
      <c t="s" s="23" r="H21">
        <v>1478</v>
      </c>
      <c t="s" s="14" r="I21">
        <v>1479</v>
      </c>
      <c t="s" s="14" r="J21">
        <v>1480</v>
      </c>
      <c s="14" r="K21"/>
      <c s="14" r="L21"/>
      <c s="14" r="M21">
        <v>1</v>
      </c>
      <c s="14" r="N21">
        <v>-99</v>
      </c>
      <c t="s" s="18" r="O21">
        <v>1481</v>
      </c>
      <c s="14" r="P21"/>
      <c s="14" r="Q21"/>
      <c s="14" r="R21"/>
      <c s="14" r="S21"/>
      <c s="14" r="T21"/>
      <c s="14" r="U21"/>
      <c s="14" r="V21"/>
      <c s="14" r="W21"/>
    </row>
    <row r="22">
      <c t="s" s="14" r="A22">
        <v>486</v>
      </c>
      <c s="14" r="B22"/>
      <c t="s" s="14" r="C22">
        <v>1482</v>
      </c>
      <c t="s" s="14" r="D22">
        <v>1483</v>
      </c>
      <c s="14" r="E22">
        <f>countif(D$6:D$23675,D22) - 1</f>
        <v>0</v>
      </c>
      <c t="str" s="14" r="F22">
        <v>quality_flag_array_</v>
      </c>
      <c s="14" r="G22">
        <f>countif(F$6:F$23620,F22) - 1</f>
        <v>0</v>
      </c>
      <c t="s" s="23" r="H22">
        <v>1484</v>
      </c>
      <c s="14" r="I22"/>
      <c s="14" r="J22"/>
      <c s="14" r="K22"/>
      <c s="14" r="L22"/>
      <c s="14" r="M22"/>
      <c s="14" r="N22"/>
      <c s="18" r="O22"/>
      <c s="14" r="P22"/>
      <c s="14" r="Q22"/>
      <c s="14" r="R22"/>
      <c s="14" r="S22"/>
      <c s="14" r="T22"/>
      <c s="14" r="U22"/>
      <c s="14" r="V22"/>
      <c s="14" r="W22"/>
    </row>
    <row r="23">
      <c t="s" s="14" r="A23">
        <v>486</v>
      </c>
      <c s="14" r="B23"/>
      <c t="s" s="14" r="C23">
        <v>1485</v>
      </c>
      <c t="s" s="14" r="D23">
        <v>1486</v>
      </c>
      <c s="14" r="E23">
        <f>countif(D$6:D$23675,D23) - 1</f>
        <v>0</v>
      </c>
      <c t="str" s="14" r="F23">
        <v>viz_timestamp_quantity_float64_seconds_since_1900_01_01</v>
      </c>
      <c s="14" r="G23">
        <f>countif(F$6:F$23621,F23) - 1</f>
        <v>0</v>
      </c>
      <c t="s" s="14" r="H23">
        <v>1397</v>
      </c>
      <c t="s" s="14" r="I23">
        <v>1439</v>
      </c>
      <c s="14" r="J23"/>
      <c s="14" r="K23"/>
      <c s="14" r="L23"/>
      <c t="s" s="14" r="M23">
        <v>1440</v>
      </c>
      <c s="14" r="N23">
        <v>-9999</v>
      </c>
      <c t="s" s="18" r="O23">
        <v>1487</v>
      </c>
      <c s="14" r="P23"/>
      <c s="14" r="Q23"/>
      <c s="14" r="R23"/>
      <c s="14" r="S23"/>
      <c s="14" r="T23"/>
      <c s="14" r="U23"/>
      <c s="14" r="V23"/>
      <c s="14" r="W23"/>
    </row>
    <row r="24">
      <c t="s" s="14" r="A24">
        <v>486</v>
      </c>
      <c s="14" r="B24"/>
      <c t="s" s="14" r="C24">
        <v>1488</v>
      </c>
      <c t="s" s="14" r="D24">
        <v>1489</v>
      </c>
      <c s="14" r="E24">
        <f>countif(D$6:D$23675,D24) - 1</f>
        <v>0</v>
      </c>
      <c t="str" s="14" r="F24">
        <v>viz_product_type_array_</v>
      </c>
      <c s="14" r="G24">
        <f>countif(F$6:F$23622,F24) - 1</f>
        <v>0</v>
      </c>
      <c t="s" s="48" r="H24">
        <v>1484</v>
      </c>
      <c s="14" r="I24"/>
      <c s="14" r="J24"/>
      <c s="14" r="K24"/>
      <c s="14" r="L24"/>
      <c s="14" r="M24"/>
      <c s="14" r="N24"/>
      <c s="18" r="O24"/>
      <c s="14" r="P24"/>
      <c s="14" r="Q24"/>
      <c s="14" r="R24"/>
      <c s="14" r="S24"/>
      <c s="14" r="T24"/>
      <c s="14" r="U24"/>
      <c s="14" r="V24"/>
      <c s="14" r="W24"/>
    </row>
    <row r="25">
      <c t="s" s="14" r="A25">
        <v>486</v>
      </c>
      <c s="14" r="B25"/>
      <c t="s" s="14" r="C25">
        <v>1490</v>
      </c>
      <c t="s" s="14" r="D25">
        <v>1491</v>
      </c>
      <c s="14" r="E25">
        <f>countif(D$6:D$23675,D25) - 1</f>
        <v>0</v>
      </c>
      <c t="str" s="14" r="F25">
        <v>image_obj_array_</v>
      </c>
      <c s="14" r="G25">
        <f>countif(F$6:F$23623,F25) - 1</f>
        <v>0</v>
      </c>
      <c t="s" s="48" r="H25">
        <v>1484</v>
      </c>
      <c s="14" r="I25"/>
      <c s="14" r="J25"/>
      <c s="14" r="K25"/>
      <c s="14" r="L25"/>
      <c s="14" r="M25"/>
      <c s="14" r="N25"/>
      <c t="s" s="18" r="O25">
        <v>1492</v>
      </c>
      <c s="14" r="P25"/>
      <c s="14" r="Q25"/>
      <c s="14" r="R25"/>
      <c s="14" r="S25"/>
      <c s="14" r="T25"/>
      <c s="14" r="U25"/>
      <c s="14" r="V25"/>
      <c s="14" r="W25"/>
    </row>
    <row r="26">
      <c t="s" s="14" r="A26">
        <v>486</v>
      </c>
      <c s="14" r="B26"/>
      <c t="s" s="14" r="C26">
        <v>1493</v>
      </c>
      <c t="s" s="14" r="D26">
        <v>1494</v>
      </c>
      <c s="14" r="E26">
        <f>countif(D$6:D$23675,D26) - 1</f>
        <v>0</v>
      </c>
      <c t="str" s="14" r="F26">
        <v>image_name_array_</v>
      </c>
      <c s="14" r="G26">
        <f>countif(F$6:F$23624,F26) - 1</f>
        <v>0</v>
      </c>
      <c t="s" s="48" r="H26">
        <v>1484</v>
      </c>
      <c s="14" r="I26"/>
      <c s="14" r="J26"/>
      <c s="14" r="K26"/>
      <c s="14" r="L26"/>
      <c s="14" r="M26"/>
      <c s="14" r="N26"/>
      <c t="s" s="18" r="O26">
        <v>1495</v>
      </c>
      <c s="14" r="P26"/>
      <c s="14" r="Q26"/>
      <c s="14" r="R26"/>
      <c s="14" r="S26"/>
      <c s="14" r="T26"/>
      <c s="14" r="U26"/>
      <c s="14" r="V26"/>
      <c s="14" r="W26"/>
    </row>
    <row r="27">
      <c t="s" s="14" r="A27">
        <v>486</v>
      </c>
      <c s="14" r="B27"/>
      <c t="s" s="14" r="C27">
        <v>1496</v>
      </c>
      <c t="s" s="14" r="D27">
        <v>1497</v>
      </c>
      <c s="14" r="E27">
        <f>countif(D$6:D$23675,D27) - 1</f>
        <v>0</v>
      </c>
      <c t="str" s="14" r="F27">
        <v>content_type_array_</v>
      </c>
      <c s="14" r="G27">
        <f>countif(F$6:F$23625,F27) - 1</f>
        <v>0</v>
      </c>
      <c t="s" s="48" r="H27">
        <v>1484</v>
      </c>
      <c s="14" r="I27"/>
      <c s="14" r="J27"/>
      <c s="14" r="K27"/>
      <c s="14" r="L27"/>
      <c s="14" r="M27"/>
      <c s="14" r="N27"/>
      <c t="s" s="18" r="O27">
        <v>1498</v>
      </c>
      <c s="14" r="P27"/>
      <c s="14" r="Q27"/>
      <c s="14" r="R27"/>
      <c s="14" r="S27"/>
      <c s="14" r="T27"/>
      <c s="14" r="U27"/>
      <c s="14" r="V27"/>
      <c s="14" r="W27"/>
    </row>
    <row r="28">
      <c t="s" s="14" r="A28">
        <v>486</v>
      </c>
      <c s="14" r="B28"/>
      <c t="s" s="14" r="C28">
        <v>1499</v>
      </c>
      <c t="s" s="14" r="D28">
        <v>1500</v>
      </c>
      <c s="14" r="E28">
        <f>countif(D$6:D$23675,D28) - 1</f>
        <v>0</v>
      </c>
      <c t="str" s="14" r="F28">
        <v>google_dt_components_record_</v>
      </c>
      <c s="14" r="G28">
        <f>countif(F$6:F$23626,F28) - 1</f>
        <v>0</v>
      </c>
      <c t="s" s="48" r="H28">
        <v>1501</v>
      </c>
      <c s="14" r="I28"/>
      <c s="14" r="J28"/>
      <c s="14" r="K28"/>
      <c s="14" r="L28"/>
      <c s="14" r="M28"/>
      <c s="14" r="N28"/>
      <c s="18" r="O28"/>
      <c s="14" r="P28"/>
      <c s="14" r="Q28"/>
      <c s="14" r="R28"/>
      <c s="14" r="S28"/>
      <c s="14" r="T28"/>
      <c s="14" r="U28"/>
      <c s="14" r="V28"/>
      <c s="14" r="W28"/>
    </row>
    <row r="29">
      <c t="s" s="14" r="A29">
        <v>486</v>
      </c>
      <c s="14" r="B29"/>
      <c t="s" s="14" r="C29">
        <v>1502</v>
      </c>
      <c t="s" s="14" r="D29">
        <v>1503</v>
      </c>
      <c s="14" r="E29">
        <f>countif(D$6:D$23675,D29) - 1</f>
        <v>0</v>
      </c>
      <c t="str" s="14" r="F29">
        <v>mpl_graph_record_</v>
      </c>
      <c s="14" r="G29">
        <f>countif(F$6:F$23627,F29) - 1</f>
        <v>0</v>
      </c>
      <c t="s" s="48" r="H29">
        <v>1501</v>
      </c>
      <c s="14" r="I29"/>
      <c s="14" r="J29"/>
      <c s="14" r="K29"/>
      <c s="14" r="L29"/>
      <c s="14" r="M29"/>
      <c s="14" r="N29"/>
      <c s="18" r="O29"/>
      <c s="14" r="P29"/>
      <c s="14" r="Q29"/>
      <c s="14" r="R29"/>
      <c s="14" r="S29"/>
      <c s="14" r="T29"/>
      <c s="14" r="U29"/>
      <c s="14" r="V29"/>
      <c s="14" r="W29"/>
    </row>
    <row r="30">
      <c t="s" s="14" r="A30">
        <v>486</v>
      </c>
      <c s="14" r="B30"/>
      <c t="s" s="14" r="C30">
        <v>1504</v>
      </c>
      <c t="s" s="14" r="D30">
        <v>1505</v>
      </c>
      <c s="14" r="E30">
        <f>countif(D$6:D$23675,D30) - 1</f>
        <v>0</v>
      </c>
      <c t="str" s="14" r="F30">
        <v>dummy_quantity_int64_</v>
      </c>
      <c s="14" r="G30">
        <f>countif(F$6:F$23628,F30) - 1</f>
        <v>0</v>
      </c>
      <c t="s" s="14" r="H30">
        <v>1397</v>
      </c>
      <c t="s" s="14" r="I30">
        <v>1506</v>
      </c>
      <c s="14" r="J30"/>
      <c s="14" r="K30"/>
      <c s="14" r="L30"/>
      <c s="14" r="M30"/>
      <c s="14" r="N30">
        <v>0</v>
      </c>
      <c s="18" r="O30"/>
      <c s="14" r="P30"/>
      <c s="14" r="Q30"/>
      <c s="14" r="R30"/>
      <c s="14" r="S30"/>
      <c s="14" r="T30"/>
      <c s="14" r="U30"/>
      <c s="14" r="V30"/>
      <c s="14" r="W30"/>
    </row>
    <row r="31">
      <c t="s" s="14" r="A31">
        <v>486</v>
      </c>
      <c s="14" r="B31"/>
      <c t="s" s="14" r="C31">
        <v>558</v>
      </c>
      <c t="s" s="14" r="D31">
        <v>1507</v>
      </c>
      <c s="14" r="E31">
        <f>countif(D$6:D$23675,D31) - 1</f>
        <v>0</v>
      </c>
      <c t="str" s="14" r="F31">
        <v>raw_array_quantity_opaque_1</v>
      </c>
      <c s="14" r="G31">
        <f>countif(F$6:F$23629,F31) - 1</f>
        <v>0</v>
      </c>
      <c t="s" s="14" r="H31">
        <v>1467</v>
      </c>
      <c t="s" s="14" r="I31">
        <v>1508</v>
      </c>
      <c s="14" r="J31"/>
      <c s="14" r="K31"/>
      <c s="14" r="L31"/>
      <c s="14" r="M31">
        <v>1</v>
      </c>
      <c s="14" r="N31"/>
      <c t="s" s="18" r="O31">
        <v>1509</v>
      </c>
      <c s="14" r="P31"/>
      <c s="14" r="Q31"/>
      <c s="14" r="R31"/>
      <c s="14" r="S31"/>
      <c s="14" r="T31"/>
      <c s="14" r="U31"/>
      <c s="14" r="V31"/>
      <c s="14" r="W31"/>
    </row>
    <row r="32">
      <c t="s" s="14" r="A32">
        <v>486</v>
      </c>
      <c s="14" r="B32"/>
      <c t="s" s="14" r="C32">
        <v>1510</v>
      </c>
      <c t="s" s="14" r="D32">
        <v>1511</v>
      </c>
      <c s="14" r="E32">
        <f>countif(D$6:D$23675,D32) - 1</f>
        <v>0</v>
      </c>
      <c t="str" s="14" r="F32">
        <v>input_voltage_quantity_float64_volts</v>
      </c>
      <c s="14" r="G32">
        <f>countif(F$6:F$23630,F32) - 1</f>
        <v>0</v>
      </c>
      <c t="s" s="14" r="H32">
        <v>1397</v>
      </c>
      <c t="s" s="14" r="I32">
        <v>1439</v>
      </c>
      <c s="14" r="J32"/>
      <c s="14" r="K32"/>
      <c s="14" r="L32"/>
      <c t="s" s="14" r="M32">
        <v>1512</v>
      </c>
      <c s="14" r="N32">
        <v>-1</v>
      </c>
      <c t="s" s="18" r="O32">
        <v>1513</v>
      </c>
      <c s="14" r="P32"/>
      <c s="14" r="Q32"/>
      <c s="14" r="R32"/>
      <c s="14" r="S32"/>
      <c s="14" r="T32"/>
      <c s="14" r="U32"/>
      <c s="14" r="V32"/>
      <c s="14" r="W32"/>
    </row>
    <row r="33">
      <c t="s" s="14" r="A33">
        <v>486</v>
      </c>
      <c t="str" s="14" r="B33">
        <f>hyperlink("https://confluence.oceanobservatories.org/display/instruments/PARAD+Driver","PARAD")</f>
        <v>PARAD</v>
      </c>
      <c t="s" s="14" r="C33">
        <v>1514</v>
      </c>
      <c t="s" s="14" r="D33">
        <v>1515</v>
      </c>
      <c s="14" r="E33">
        <f>countif(D$6:D$23675,D33) - 1</f>
        <v>0</v>
      </c>
      <c t="str" s="14" r="F33">
        <v>elapsed_time_quantity_float64_s</v>
      </c>
      <c s="14" r="G33">
        <f>countif(F$6:F$23631,F33) - 1</f>
        <v>0</v>
      </c>
      <c t="s" s="14" r="H33">
        <v>1397</v>
      </c>
      <c t="s" s="14" r="I33">
        <v>1439</v>
      </c>
      <c s="14" r="J33"/>
      <c s="14" r="K33"/>
      <c s="14" r="L33"/>
      <c t="s" s="14" r="M33">
        <v>1516</v>
      </c>
      <c s="14" r="N33">
        <v>-1</v>
      </c>
      <c t="s" s="18" r="O33">
        <v>1517</v>
      </c>
      <c s="14" r="P33"/>
      <c s="14" r="Q33"/>
      <c s="14" r="R33"/>
      <c s="14" r="S33"/>
      <c s="14" r="T33"/>
      <c s="14" r="U33"/>
      <c s="14" r="V33"/>
      <c s="14" r="W33"/>
    </row>
    <row r="34">
      <c t="s" s="14" r="A34">
        <v>486</v>
      </c>
      <c s="14" r="B34"/>
      <c t="s" s="14" r="C34">
        <v>1518</v>
      </c>
      <c t="s" s="14" r="D34">
        <v>1519</v>
      </c>
      <c s="14" r="E34">
        <f>countif(D$6:D$23675,D34) - 1</f>
        <v>1</v>
      </c>
      <c t="str" s="14" r="F34">
        <v>pressure_temp_quantity_float32_deg_C</v>
      </c>
      <c s="14" r="G34">
        <f>countif(F$6:F$23632,F34) - 1</f>
        <v>1</v>
      </c>
      <c t="s" s="14" r="H34">
        <v>1397</v>
      </c>
      <c t="s" s="14" r="I34">
        <v>1398</v>
      </c>
      <c s="14" r="J34"/>
      <c s="14" r="K34"/>
      <c s="14" r="L34"/>
      <c t="s" s="14" r="M34">
        <v>1432</v>
      </c>
      <c s="14" r="N34">
        <v>-9999</v>
      </c>
      <c t="s" s="18" r="O34">
        <v>1520</v>
      </c>
      <c s="14" r="P34"/>
      <c s="14" r="Q34"/>
      <c s="14" r="R34"/>
      <c s="14" r="S34"/>
      <c t="s" s="14" r="T34">
        <v>1521</v>
      </c>
      <c s="14" r="U34"/>
      <c s="14" r="V34"/>
      <c s="14" r="W34"/>
    </row>
    <row r="35">
      <c t="s" s="14" r="A35">
        <v>1522</v>
      </c>
      <c s="14" r="B35"/>
      <c t="s" s="14" r="C35">
        <v>1523</v>
      </c>
      <c t="s" s="14" r="D35">
        <v>1524</v>
      </c>
      <c s="14" r="E35">
        <f>countif(D$6:D$23675,D35) - 1</f>
        <v>0</v>
      </c>
      <c t="str" s="14" r="F35">
        <v>sample_param_quantity_uint16_shouldnt_work_</v>
      </c>
      <c s="14" r="G35">
        <f>countif(F$6:F$23633,F35) - 1</f>
        <v>0</v>
      </c>
      <c t="s" s="48" r="H35">
        <v>1397</v>
      </c>
      <c t="s" s="14" r="I35">
        <v>1525</v>
      </c>
      <c s="14" r="J35"/>
      <c s="14" r="K35"/>
      <c s="14" r="L35"/>
      <c t="s" s="18" r="M35">
        <v>1526</v>
      </c>
      <c s="14" r="N35">
        <v>-1</v>
      </c>
      <c s="18" r="O35"/>
      <c s="14" r="P35"/>
      <c s="14" r="Q35"/>
      <c s="14" r="R35"/>
      <c s="14" r="S35"/>
      <c s="14" r="T35"/>
      <c s="14" r="U35"/>
      <c s="14" r="V35"/>
      <c s="14" r="W35"/>
    </row>
    <row r="36">
      <c t="s" s="14" r="A36">
        <v>1527</v>
      </c>
      <c s="14" r="B36"/>
      <c t="s" s="14" r="C36">
        <v>1528</v>
      </c>
      <c t="s" s="14" r="D36">
        <v>1529</v>
      </c>
      <c s="14" r="E36">
        <f>countif(D$6:D$23675,D36) - 1</f>
        <v>0</v>
      </c>
      <c t="str" s="14" r="F36">
        <v>condwat_glblrng_qc_boolean_int8_1</v>
      </c>
      <c s="14" r="G36">
        <f>countif(F$6:F$23634,F36) - 1</f>
        <v>0</v>
      </c>
      <c t="s" s="23" r="H36">
        <v>1530</v>
      </c>
      <c t="s" s="18" r="I36">
        <v>1479</v>
      </c>
      <c s="14" r="J36"/>
      <c s="14" r="K36"/>
      <c s="14" r="L36"/>
      <c s="14" r="M36">
        <v>1</v>
      </c>
      <c s="14" r="N36">
        <v>-9</v>
      </c>
      <c t="s" s="18" r="O36">
        <v>1531</v>
      </c>
      <c s="14" r="P36"/>
      <c s="16" r="Q36"/>
      <c t="s" s="14" r="R36">
        <v>1532</v>
      </c>
      <c s="14" r="S36"/>
      <c t="s" s="14" r="T36">
        <v>1533</v>
      </c>
      <c s="14" r="U36"/>
      <c s="14" r="V36"/>
      <c t="s" s="14" r="W36">
        <v>1534</v>
      </c>
    </row>
    <row r="37">
      <c t="s" s="14" r="A37">
        <v>1527</v>
      </c>
      <c s="14" r="B37"/>
      <c t="s" s="14" r="C37">
        <v>1535</v>
      </c>
      <c t="s" s="14" r="D37">
        <v>1536</v>
      </c>
      <c s="14" r="E37">
        <f>countif(D$6:D$23675,D37) - 1</f>
        <v>0</v>
      </c>
      <c t="str" s="14" r="F37">
        <v>condwat_loclrng_qc_boolean_int8_1</v>
      </c>
      <c s="14" r="G37">
        <f>countif(F$6:F$23635,F37) - 1</f>
        <v>0</v>
      </c>
      <c t="s" s="23" r="H37">
        <v>1530</v>
      </c>
      <c t="s" s="18" r="I37">
        <v>1479</v>
      </c>
      <c s="14" r="J37"/>
      <c s="14" r="K37"/>
      <c s="14" r="L37"/>
      <c s="14" r="M37">
        <v>1</v>
      </c>
      <c s="14" r="N37">
        <v>-9</v>
      </c>
      <c t="s" s="18" r="O37">
        <v>1537</v>
      </c>
      <c s="14" r="P37"/>
      <c s="16" r="Q37"/>
      <c t="s" s="14" r="R37">
        <v>1538</v>
      </c>
      <c s="14" r="S37"/>
      <c t="s" s="14" r="T37">
        <v>1539</v>
      </c>
      <c s="14" r="U37"/>
      <c s="14" r="V37"/>
      <c t="s" s="14" r="W37">
        <v>1534</v>
      </c>
    </row>
    <row r="38">
      <c t="s" s="14" r="A38">
        <v>1527</v>
      </c>
      <c s="14" r="B38"/>
      <c t="s" s="14" r="C38">
        <v>1540</v>
      </c>
      <c t="s" s="14" r="D38">
        <v>1541</v>
      </c>
      <c s="14" r="E38">
        <f>countif(D$6:D$23675,D38) - 1</f>
        <v>0</v>
      </c>
      <c t="str" s="14" r="F38">
        <v>condwat_spketst_qc_boolean_int8_1</v>
      </c>
      <c s="14" r="G38">
        <f>countif(F$6:F$23636,F38) - 1</f>
        <v>0</v>
      </c>
      <c t="s" s="23" r="H38">
        <v>1530</v>
      </c>
      <c t="s" s="18" r="I38">
        <v>1479</v>
      </c>
      <c s="14" r="J38"/>
      <c s="14" r="K38"/>
      <c s="14" r="L38"/>
      <c s="14" r="M38">
        <v>1</v>
      </c>
      <c s="14" r="N38">
        <v>-9</v>
      </c>
      <c t="s" s="18" r="O38">
        <v>1542</v>
      </c>
      <c s="14" r="P38"/>
      <c s="16" r="Q38"/>
      <c t="s" s="14" r="R38">
        <v>1543</v>
      </c>
      <c s="14" r="S38"/>
      <c t="s" s="14" r="T38">
        <v>1544</v>
      </c>
      <c s="14" r="U38"/>
      <c s="14" r="V38"/>
      <c t="s" s="14" r="W38">
        <v>1534</v>
      </c>
    </row>
    <row r="39">
      <c t="s" s="14" r="A39">
        <v>1527</v>
      </c>
      <c s="14" r="B39"/>
      <c t="s" s="14" r="C39">
        <v>1545</v>
      </c>
      <c t="s" s="14" r="D39">
        <v>1546</v>
      </c>
      <c s="14" r="E39">
        <f>countif(D$6:D$23675,D39) - 1</f>
        <v>0</v>
      </c>
      <c t="str" s="14" r="F39">
        <v>condwat_stuckvl_qc_boolean_int8_1</v>
      </c>
      <c s="14" r="G39">
        <f>countif(F$6:F$23637,F39) - 1</f>
        <v>0</v>
      </c>
      <c t="s" s="23" r="H39">
        <v>1530</v>
      </c>
      <c t="s" s="18" r="I39">
        <v>1479</v>
      </c>
      <c s="14" r="J39"/>
      <c s="14" r="K39"/>
      <c s="14" r="L39"/>
      <c s="14" r="M39">
        <v>1</v>
      </c>
      <c s="14" r="N39">
        <v>-9</v>
      </c>
      <c t="s" s="18" r="O39">
        <v>1547</v>
      </c>
      <c s="14" r="P39"/>
      <c s="16" r="Q39"/>
      <c t="s" s="14" r="R39">
        <v>1548</v>
      </c>
      <c s="14" r="S39"/>
      <c t="s" s="14" r="T39">
        <v>1549</v>
      </c>
      <c s="14" r="U39"/>
      <c s="14" r="V39"/>
      <c t="s" s="14" r="W39">
        <v>1534</v>
      </c>
    </row>
    <row r="40">
      <c t="s" s="14" r="A40">
        <v>1527</v>
      </c>
      <c s="14" r="B40"/>
      <c t="s" s="14" r="C40">
        <v>1550</v>
      </c>
      <c t="s" s="14" r="D40">
        <v>1551</v>
      </c>
      <c s="14" r="E40">
        <f>countif(D$6:D$23675,D40) - 1</f>
        <v>0</v>
      </c>
      <c t="str" s="14" r="F40">
        <v>condwat_sptl_gradtst_qc_boolean_int8_1</v>
      </c>
      <c s="14" r="G40">
        <f>countif(F$6:F$23638,F40) - 1</f>
        <v>0</v>
      </c>
      <c t="s" s="23" r="H40">
        <v>1530</v>
      </c>
      <c t="s" s="18" r="I40">
        <v>1479</v>
      </c>
      <c s="14" r="J40"/>
      <c s="14" r="K40"/>
      <c s="14" r="L40"/>
      <c s="14" r="M40">
        <v>1</v>
      </c>
      <c s="14" r="N40">
        <v>-9</v>
      </c>
      <c t="s" s="18" r="O40">
        <v>1552</v>
      </c>
      <c s="14" r="P40"/>
      <c s="16" r="Q40"/>
      <c t="s" s="14" r="R40">
        <v>1553</v>
      </c>
      <c s="14" r="S40"/>
      <c t="s" s="14" r="T40">
        <v>1554</v>
      </c>
      <c s="14" r="U40"/>
      <c s="14" r="V40"/>
      <c t="s" s="14" r="W40">
        <v>1534</v>
      </c>
    </row>
    <row r="41">
      <c t="s" s="14" r="A41">
        <v>1527</v>
      </c>
      <c s="14" r="B41"/>
      <c t="s" s="14" r="C41">
        <v>1555</v>
      </c>
      <c t="s" s="14" r="D41">
        <v>1556</v>
      </c>
      <c s="14" r="E41">
        <f>countif(D$6:D$23675,D41) - 1</f>
        <v>0</v>
      </c>
      <c t="str" s="14" r="F41">
        <v>condwat_tmpl_gradtst_qc_boolean_int8_1</v>
      </c>
      <c s="14" r="G41">
        <f>countif(F$6:F$23639,F41) - 1</f>
        <v>0</v>
      </c>
      <c t="s" s="23" r="H41">
        <v>1530</v>
      </c>
      <c t="s" s="18" r="I41">
        <v>1479</v>
      </c>
      <c s="14" r="J41"/>
      <c s="14" r="K41"/>
      <c s="14" r="L41"/>
      <c s="14" r="M41">
        <v>1</v>
      </c>
      <c s="14" r="N41">
        <v>-9</v>
      </c>
      <c t="s" s="18" r="O41">
        <v>1557</v>
      </c>
      <c s="14" r="P41"/>
      <c s="16" r="Q41"/>
      <c t="s" s="14" r="R41">
        <v>1558</v>
      </c>
      <c s="14" r="S41"/>
      <c t="s" s="14" r="T41">
        <v>1559</v>
      </c>
      <c s="14" r="U41"/>
      <c s="14" r="V41"/>
      <c t="s" s="14" r="W41">
        <v>1534</v>
      </c>
    </row>
    <row r="42">
      <c t="s" s="14" r="A42">
        <v>1527</v>
      </c>
      <c s="14" r="B42"/>
      <c t="s" s="14" r="C42">
        <v>1560</v>
      </c>
      <c t="s" s="14" r="D42">
        <v>1561</v>
      </c>
      <c s="14" r="E42">
        <f>countif(D$6:D$23675,D42) - 1</f>
        <v>0</v>
      </c>
      <c t="str" s="14" r="F42">
        <v>preswat_glblrng_qc_boolean_int8_1</v>
      </c>
      <c s="14" r="G42">
        <f>countif(F$6:F$23640,F42) - 1</f>
        <v>0</v>
      </c>
      <c t="s" s="23" r="H42">
        <v>1530</v>
      </c>
      <c t="s" s="18" r="I42">
        <v>1479</v>
      </c>
      <c s="14" r="J42"/>
      <c s="14" r="K42"/>
      <c s="14" r="L42"/>
      <c s="14" r="M42">
        <v>1</v>
      </c>
      <c s="14" r="N42">
        <v>-9</v>
      </c>
      <c t="s" s="18" r="O42">
        <v>1562</v>
      </c>
      <c s="14" r="P42"/>
      <c s="16" r="Q42"/>
      <c t="s" s="14" r="R42">
        <v>1563</v>
      </c>
      <c s="14" r="S42"/>
      <c t="s" s="14" r="T42">
        <v>1564</v>
      </c>
      <c s="14" r="U42"/>
      <c s="14" r="V42"/>
      <c t="s" s="14" r="W42">
        <v>1534</v>
      </c>
    </row>
    <row r="43">
      <c t="s" s="14" r="A43">
        <v>1527</v>
      </c>
      <c s="14" r="B43"/>
      <c t="s" s="14" r="C43">
        <v>1565</v>
      </c>
      <c t="s" s="14" r="D43">
        <v>1566</v>
      </c>
      <c s="14" r="E43">
        <f>countif(D$6:D$23675,D43) - 1</f>
        <v>0</v>
      </c>
      <c t="str" s="14" r="F43">
        <v>preswat_loclrng_qc_boolean_int8_1</v>
      </c>
      <c s="14" r="G43">
        <f>countif(F$6:F$23641,F43) - 1</f>
        <v>0</v>
      </c>
      <c t="s" s="23" r="H43">
        <v>1530</v>
      </c>
      <c t="s" s="18" r="I43">
        <v>1479</v>
      </c>
      <c s="14" r="J43"/>
      <c s="14" r="K43"/>
      <c s="14" r="L43"/>
      <c s="14" r="M43">
        <v>1</v>
      </c>
      <c s="14" r="N43">
        <v>-9</v>
      </c>
      <c t="s" s="18" r="O43">
        <v>1567</v>
      </c>
      <c s="14" r="P43"/>
      <c s="16" r="Q43"/>
      <c t="s" s="14" r="R43">
        <v>1568</v>
      </c>
      <c s="14" r="S43"/>
      <c t="s" s="14" r="T43">
        <v>1539</v>
      </c>
      <c s="14" r="U43"/>
      <c s="14" r="V43"/>
      <c t="s" s="14" r="W43">
        <v>1534</v>
      </c>
    </row>
    <row r="44">
      <c t="s" s="14" r="A44">
        <v>1527</v>
      </c>
      <c s="14" r="B44"/>
      <c t="s" s="14" r="C44">
        <v>1569</v>
      </c>
      <c t="s" s="14" r="D44">
        <v>1570</v>
      </c>
      <c s="14" r="E44">
        <f>countif(D$6:D$23675,D44) - 1</f>
        <v>0</v>
      </c>
      <c t="str" s="14" r="F44">
        <v>preswat_spketst_qc_boolean_int8_1</v>
      </c>
      <c s="14" r="G44">
        <f>countif(F$6:F$23642,F44) - 1</f>
        <v>0</v>
      </c>
      <c t="s" s="23" r="H44">
        <v>1530</v>
      </c>
      <c t="s" s="18" r="I44">
        <v>1479</v>
      </c>
      <c s="14" r="J44"/>
      <c s="14" r="K44"/>
      <c s="14" r="L44"/>
      <c s="14" r="M44">
        <v>1</v>
      </c>
      <c s="14" r="N44">
        <v>-9</v>
      </c>
      <c t="s" s="18" r="O44">
        <v>1571</v>
      </c>
      <c s="14" r="P44"/>
      <c s="16" r="Q44"/>
      <c t="s" s="14" r="R44">
        <v>1572</v>
      </c>
      <c s="14" r="S44"/>
      <c t="s" s="14" r="T44">
        <v>1544</v>
      </c>
      <c s="14" r="U44"/>
      <c s="14" r="V44"/>
      <c t="s" s="14" r="W44">
        <v>1534</v>
      </c>
    </row>
    <row r="45">
      <c t="s" s="14" r="A45">
        <v>1527</v>
      </c>
      <c s="14" r="B45"/>
      <c t="s" s="14" r="C45">
        <v>1573</v>
      </c>
      <c t="s" s="14" r="D45">
        <v>1574</v>
      </c>
      <c s="14" r="E45">
        <f>countif(D$6:D$23675,D45) - 1</f>
        <v>0</v>
      </c>
      <c t="str" s="14" r="F45">
        <v>preswat_stuckvl_qc_boolean_int8_1</v>
      </c>
      <c s="14" r="G45">
        <f>countif(F$6:F$23643,F45) - 1</f>
        <v>0</v>
      </c>
      <c t="s" s="23" r="H45">
        <v>1530</v>
      </c>
      <c t="s" s="18" r="I45">
        <v>1479</v>
      </c>
      <c s="14" r="J45"/>
      <c s="14" r="K45"/>
      <c s="14" r="L45"/>
      <c s="14" r="M45">
        <v>1</v>
      </c>
      <c s="14" r="N45">
        <v>-9</v>
      </c>
      <c t="s" s="18" r="O45">
        <v>1575</v>
      </c>
      <c s="14" r="P45"/>
      <c s="16" r="Q45"/>
      <c t="s" s="14" r="R45">
        <v>1576</v>
      </c>
      <c s="14" r="S45"/>
      <c t="s" s="14" r="T45">
        <v>1549</v>
      </c>
      <c s="14" r="U45"/>
      <c s="14" r="V45"/>
      <c t="s" s="14" r="W45">
        <v>1534</v>
      </c>
    </row>
    <row r="46">
      <c t="s" s="14" r="A46">
        <v>1527</v>
      </c>
      <c s="14" r="B46"/>
      <c t="s" s="14" r="C46">
        <v>1577</v>
      </c>
      <c t="s" s="14" r="D46">
        <v>1578</v>
      </c>
      <c s="14" r="E46">
        <f>countif(D$6:D$23675,D46) - 1</f>
        <v>0</v>
      </c>
      <c t="str" s="14" r="F46">
        <v>preswat_sptl_gradtst_qc_boolean_int8_1</v>
      </c>
      <c s="14" r="G46">
        <f>countif(F$6:F$23644,F46) - 1</f>
        <v>0</v>
      </c>
      <c t="s" s="23" r="H46">
        <v>1530</v>
      </c>
      <c t="s" s="18" r="I46">
        <v>1479</v>
      </c>
      <c s="14" r="J46"/>
      <c s="14" r="K46"/>
      <c s="14" r="L46"/>
      <c s="14" r="M46">
        <v>1</v>
      </c>
      <c s="14" r="N46">
        <v>-9</v>
      </c>
      <c t="s" s="18" r="O46">
        <v>1579</v>
      </c>
      <c s="14" r="P46"/>
      <c s="16" r="Q46"/>
      <c t="s" s="14" r="R46">
        <v>1580</v>
      </c>
      <c s="14" r="S46"/>
      <c t="s" s="14" r="T46">
        <v>1554</v>
      </c>
      <c s="14" r="U46"/>
      <c s="14" r="V46"/>
      <c t="s" s="14" r="W46">
        <v>1534</v>
      </c>
    </row>
    <row r="47">
      <c t="s" s="14" r="A47">
        <v>1527</v>
      </c>
      <c s="14" r="B47"/>
      <c t="s" s="14" r="C47">
        <v>1581</v>
      </c>
      <c t="s" s="14" r="D47">
        <v>1582</v>
      </c>
      <c s="14" r="E47">
        <f>countif(D$6:D$23675,D47) - 1</f>
        <v>0</v>
      </c>
      <c t="str" s="14" r="F47">
        <v>preswat_tmpl_gradtst_qc_boolean_int8_1</v>
      </c>
      <c s="14" r="G47">
        <f>countif(F$6:F$23645,F47) - 1</f>
        <v>0</v>
      </c>
      <c t="s" s="23" r="H47">
        <v>1530</v>
      </c>
      <c t="s" s="18" r="I47">
        <v>1479</v>
      </c>
      <c s="14" r="J47"/>
      <c s="14" r="K47"/>
      <c s="14" r="L47"/>
      <c s="14" r="M47">
        <v>1</v>
      </c>
      <c s="14" r="N47">
        <v>-9</v>
      </c>
      <c t="s" s="18" r="O47">
        <v>1583</v>
      </c>
      <c s="14" r="P47"/>
      <c s="16" r="Q47"/>
      <c t="s" s="14" r="R47">
        <v>1584</v>
      </c>
      <c s="14" r="S47"/>
      <c t="s" s="14" r="T47">
        <v>1559</v>
      </c>
      <c s="14" r="U47"/>
      <c s="14" r="V47"/>
      <c t="s" s="14" r="W47">
        <v>1534</v>
      </c>
    </row>
    <row r="48">
      <c t="s" s="14" r="A48">
        <v>1527</v>
      </c>
      <c s="14" r="B48"/>
      <c t="s" s="14" r="C48">
        <v>1585</v>
      </c>
      <c t="s" s="14" r="D48">
        <v>1586</v>
      </c>
      <c s="14" r="E48">
        <f>countif(D$6:D$23675,D48) - 1</f>
        <v>0</v>
      </c>
      <c t="str" s="14" r="F48">
        <v>tempwat_glblrng_qc_boolean_int8_1</v>
      </c>
      <c s="14" r="G48">
        <f>countif(F$6:F$23646,F48) - 1</f>
        <v>0</v>
      </c>
      <c t="s" s="23" r="H48">
        <v>1530</v>
      </c>
      <c t="s" s="18" r="I48">
        <v>1479</v>
      </c>
      <c s="14" r="J48"/>
      <c s="14" r="K48"/>
      <c s="14" r="L48"/>
      <c s="14" r="M48">
        <v>1</v>
      </c>
      <c s="14" r="N48">
        <v>-9</v>
      </c>
      <c t="s" s="18" r="O48">
        <v>1587</v>
      </c>
      <c s="14" r="P48"/>
      <c s="16" r="Q48"/>
      <c t="s" s="14" r="R48">
        <v>1588</v>
      </c>
      <c s="14" r="S48"/>
      <c t="s" s="14" r="T48">
        <v>1564</v>
      </c>
      <c s="14" r="U48"/>
      <c s="14" r="V48"/>
      <c t="s" s="14" r="W48">
        <v>1534</v>
      </c>
    </row>
    <row r="49">
      <c t="s" s="14" r="A49">
        <v>1527</v>
      </c>
      <c s="14" r="B49"/>
      <c t="s" s="14" r="C49">
        <v>1589</v>
      </c>
      <c t="s" s="14" r="D49">
        <v>1590</v>
      </c>
      <c s="14" r="E49">
        <f>countif(D$6:D$23675,D49) - 1</f>
        <v>0</v>
      </c>
      <c t="str" s="14" r="F49">
        <v>tempwat_loclrng_qc_boolean_int8_1</v>
      </c>
      <c s="14" r="G49">
        <f>countif(F$6:F$23647,F49) - 1</f>
        <v>0</v>
      </c>
      <c t="s" s="23" r="H49">
        <v>1530</v>
      </c>
      <c t="s" s="18" r="I49">
        <v>1479</v>
      </c>
      <c s="14" r="J49"/>
      <c s="14" r="K49"/>
      <c s="14" r="L49"/>
      <c s="14" r="M49">
        <v>1</v>
      </c>
      <c s="14" r="N49">
        <v>-9</v>
      </c>
      <c t="s" s="18" r="O49">
        <v>1591</v>
      </c>
      <c s="14" r="P49"/>
      <c s="16" r="Q49"/>
      <c t="s" s="14" r="R49">
        <v>1592</v>
      </c>
      <c s="14" r="S49"/>
      <c t="s" s="14" r="T49">
        <v>1539</v>
      </c>
      <c s="14" r="U49"/>
      <c s="14" r="V49"/>
      <c t="s" s="14" r="W49">
        <v>1534</v>
      </c>
    </row>
    <row r="50">
      <c t="s" s="14" r="A50">
        <v>1527</v>
      </c>
      <c s="14" r="B50"/>
      <c t="s" s="14" r="C50">
        <v>1593</v>
      </c>
      <c t="s" s="14" r="D50">
        <v>1594</v>
      </c>
      <c s="14" r="E50">
        <f>countif(D$6:D$23675,D50) - 1</f>
        <v>0</v>
      </c>
      <c t="str" s="14" r="F50">
        <v>tempwat_spketst_qc_boolean_int8_1</v>
      </c>
      <c s="14" r="G50">
        <f>countif(F$6:F$23648,F50) - 1</f>
        <v>0</v>
      </c>
      <c t="s" s="23" r="H50">
        <v>1530</v>
      </c>
      <c t="s" s="18" r="I50">
        <v>1479</v>
      </c>
      <c s="14" r="J50"/>
      <c s="14" r="K50"/>
      <c s="14" r="L50"/>
      <c s="14" r="M50">
        <v>1</v>
      </c>
      <c s="14" r="N50">
        <v>-9</v>
      </c>
      <c t="s" s="18" r="O50">
        <v>1595</v>
      </c>
      <c s="14" r="P50"/>
      <c s="16" r="Q50"/>
      <c t="s" s="14" r="R50">
        <v>1596</v>
      </c>
      <c s="14" r="S50"/>
      <c t="s" s="14" r="T50">
        <v>1544</v>
      </c>
      <c s="14" r="U50"/>
      <c s="14" r="V50"/>
      <c t="s" s="14" r="W50">
        <v>1534</v>
      </c>
    </row>
    <row r="51">
      <c t="s" s="14" r="A51">
        <v>1527</v>
      </c>
      <c s="14" r="B51"/>
      <c t="s" s="14" r="C51">
        <v>1597</v>
      </c>
      <c t="s" s="14" r="D51">
        <v>1598</v>
      </c>
      <c s="14" r="E51">
        <f>countif(D$6:D$23675,D51) - 1</f>
        <v>0</v>
      </c>
      <c t="str" s="14" r="F51">
        <v>tempwat_stuckvl_qc_boolean_int8_1</v>
      </c>
      <c s="14" r="G51">
        <f>countif(F$6:F$23649,F51) - 1</f>
        <v>0</v>
      </c>
      <c t="s" s="23" r="H51">
        <v>1530</v>
      </c>
      <c t="s" s="18" r="I51">
        <v>1479</v>
      </c>
      <c s="14" r="J51"/>
      <c s="14" r="K51"/>
      <c s="14" r="L51"/>
      <c s="14" r="M51">
        <v>1</v>
      </c>
      <c s="14" r="N51">
        <v>-9</v>
      </c>
      <c t="s" s="18" r="O51">
        <v>1599</v>
      </c>
      <c s="14" r="P51"/>
      <c s="16" r="Q51"/>
      <c t="s" s="14" r="R51">
        <v>1600</v>
      </c>
      <c s="14" r="S51"/>
      <c t="s" s="14" r="T51">
        <v>1549</v>
      </c>
      <c s="14" r="U51"/>
      <c s="14" r="V51"/>
      <c t="s" s="14" r="W51">
        <v>1534</v>
      </c>
    </row>
    <row r="52">
      <c t="s" s="14" r="A52">
        <v>1527</v>
      </c>
      <c s="14" r="B52"/>
      <c t="s" s="14" r="C52">
        <v>1601</v>
      </c>
      <c t="s" s="14" r="D52">
        <v>1602</v>
      </c>
      <c s="14" r="E52">
        <f>countif(D$6:D$23675,D52) - 1</f>
        <v>0</v>
      </c>
      <c t="str" s="14" r="F52">
        <v>tempwat_sptl_gradtst_qc_boolean_int8_1</v>
      </c>
      <c s="14" r="G52">
        <f>countif(F$6:F$23650,F52) - 1</f>
        <v>0</v>
      </c>
      <c t="s" s="23" r="H52">
        <v>1530</v>
      </c>
      <c t="s" s="18" r="I52">
        <v>1479</v>
      </c>
      <c s="14" r="J52"/>
      <c s="14" r="K52"/>
      <c s="14" r="L52"/>
      <c s="14" r="M52">
        <v>1</v>
      </c>
      <c s="14" r="N52">
        <v>-9</v>
      </c>
      <c t="s" s="18" r="O52">
        <v>1603</v>
      </c>
      <c s="14" r="P52"/>
      <c s="16" r="Q52"/>
      <c t="s" s="14" r="R52">
        <v>1604</v>
      </c>
      <c s="14" r="S52"/>
      <c t="s" s="14" r="T52">
        <v>1554</v>
      </c>
      <c s="14" r="U52"/>
      <c s="14" r="V52"/>
      <c t="s" s="14" r="W52">
        <v>1534</v>
      </c>
    </row>
    <row r="53">
      <c t="s" s="14" r="A53">
        <v>1527</v>
      </c>
      <c s="14" r="B53"/>
      <c t="s" s="14" r="C53">
        <v>1605</v>
      </c>
      <c t="s" s="14" r="D53">
        <v>1606</v>
      </c>
      <c s="14" r="E53">
        <f>countif(D$6:D$23675,D53) - 1</f>
        <v>0</v>
      </c>
      <c t="str" s="14" r="F53">
        <v>tempwat_tmpl_gradtst_qc_boolean_int8_1</v>
      </c>
      <c s="14" r="G53">
        <f>countif(F$6:F$23651,F53) - 1</f>
        <v>0</v>
      </c>
      <c t="s" s="23" r="H53">
        <v>1530</v>
      </c>
      <c t="s" s="18" r="I53">
        <v>1479</v>
      </c>
      <c s="14" r="J53"/>
      <c s="14" r="K53"/>
      <c s="14" r="L53"/>
      <c s="14" r="M53">
        <v>1</v>
      </c>
      <c s="14" r="N53">
        <v>-9</v>
      </c>
      <c t="s" s="18" r="O53">
        <v>1607</v>
      </c>
      <c s="14" r="P53"/>
      <c s="16" r="Q53"/>
      <c t="s" s="14" r="R53">
        <v>1608</v>
      </c>
      <c s="14" r="S53"/>
      <c t="s" s="14" r="T53">
        <v>1559</v>
      </c>
      <c s="14" r="U53"/>
      <c s="14" r="V53"/>
      <c t="s" s="14" r="W53">
        <v>1534</v>
      </c>
    </row>
    <row r="54">
      <c t="s" s="14" r="A54">
        <v>1527</v>
      </c>
      <c s="14" r="B54"/>
      <c t="s" s="14" r="C54">
        <v>1609</v>
      </c>
      <c t="s" s="14" r="D54">
        <v>1610</v>
      </c>
      <c s="14" r="E54">
        <f>countif(D$6:D$23675,D54) - 1</f>
        <v>0</v>
      </c>
      <c t="str" s="14" r="F54">
        <v>pracsal_glblrng_qc_boolean_int8_1</v>
      </c>
      <c s="14" r="G54">
        <f>countif(F$6:F$23652,F54) - 1</f>
        <v>0</v>
      </c>
      <c t="s" s="23" r="H54">
        <v>1530</v>
      </c>
      <c t="s" s="18" r="I54">
        <v>1479</v>
      </c>
      <c s="14" r="J54"/>
      <c s="14" r="K54"/>
      <c s="14" r="L54"/>
      <c s="14" r="M54">
        <v>1</v>
      </c>
      <c s="14" r="N54">
        <v>-9</v>
      </c>
      <c t="s" s="18" r="O54">
        <v>1611</v>
      </c>
      <c s="14" r="P54"/>
      <c s="16" r="Q54"/>
      <c t="s" s="14" r="R54">
        <v>1612</v>
      </c>
      <c s="14" r="S54"/>
      <c t="s" s="14" r="T54">
        <v>1564</v>
      </c>
      <c s="14" r="U54"/>
      <c s="14" r="V54"/>
      <c t="s" s="14" r="W54">
        <v>1534</v>
      </c>
    </row>
    <row r="55">
      <c t="s" s="14" r="A55">
        <v>1527</v>
      </c>
      <c s="14" r="B55"/>
      <c t="s" s="14" r="C55">
        <v>1613</v>
      </c>
      <c t="s" s="14" r="D55">
        <v>1614</v>
      </c>
      <c s="14" r="E55">
        <f>countif(D$6:D$23675,D55) - 1</f>
        <v>0</v>
      </c>
      <c t="str" s="14" r="F55">
        <v>pracsal_loclrng_qc_boolean_int8_1</v>
      </c>
      <c s="14" r="G55">
        <f>countif(F$6:F$23653,F55) - 1</f>
        <v>0</v>
      </c>
      <c t="s" s="23" r="H55">
        <v>1530</v>
      </c>
      <c t="s" s="18" r="I55">
        <v>1479</v>
      </c>
      <c s="14" r="J55"/>
      <c s="14" r="K55"/>
      <c s="14" r="L55"/>
      <c s="14" r="M55">
        <v>1</v>
      </c>
      <c s="14" r="N55">
        <v>-9</v>
      </c>
      <c t="s" s="18" r="O55">
        <v>1615</v>
      </c>
      <c s="14" r="P55"/>
      <c s="16" r="Q55"/>
      <c t="s" s="14" r="R55">
        <v>1616</v>
      </c>
      <c s="14" r="S55"/>
      <c t="s" s="14" r="T55">
        <v>1539</v>
      </c>
      <c s="14" r="U55"/>
      <c s="14" r="V55"/>
      <c t="s" s="14" r="W55">
        <v>1534</v>
      </c>
    </row>
    <row r="56">
      <c t="s" s="14" r="A56">
        <v>1527</v>
      </c>
      <c s="14" r="B56"/>
      <c t="s" s="14" r="C56">
        <v>1617</v>
      </c>
      <c t="s" s="14" r="D56">
        <v>1618</v>
      </c>
      <c s="14" r="E56">
        <f>countif(D$6:D$23675,D56) - 1</f>
        <v>0</v>
      </c>
      <c t="str" s="14" r="F56">
        <v>pracsal_spketst_qc_boolean_int8_1</v>
      </c>
      <c s="14" r="G56">
        <f>countif(F$6:F$23654,F56) - 1</f>
        <v>0</v>
      </c>
      <c t="s" s="23" r="H56">
        <v>1530</v>
      </c>
      <c t="s" s="18" r="I56">
        <v>1479</v>
      </c>
      <c s="14" r="J56"/>
      <c s="14" r="K56"/>
      <c s="14" r="L56"/>
      <c s="14" r="M56">
        <v>1</v>
      </c>
      <c s="14" r="N56">
        <v>-9</v>
      </c>
      <c t="s" s="18" r="O56">
        <v>1619</v>
      </c>
      <c s="14" r="P56"/>
      <c s="16" r="Q56"/>
      <c t="s" s="14" r="R56">
        <v>1620</v>
      </c>
      <c s="14" r="S56"/>
      <c t="s" s="14" r="T56">
        <v>1544</v>
      </c>
      <c s="14" r="U56"/>
      <c s="14" r="V56"/>
      <c t="s" s="14" r="W56">
        <v>1534</v>
      </c>
    </row>
    <row r="57">
      <c t="s" s="14" r="A57">
        <v>1527</v>
      </c>
      <c s="14" r="B57"/>
      <c t="s" s="14" r="C57">
        <v>1621</v>
      </c>
      <c t="s" s="14" r="D57">
        <v>1622</v>
      </c>
      <c s="14" r="E57">
        <f>countif(D$6:D$23675,D57) - 1</f>
        <v>0</v>
      </c>
      <c t="str" s="14" r="F57">
        <v>pracsal_stuckvl_qc_boolean_int8_1</v>
      </c>
      <c s="14" r="G57">
        <f>countif(F$6:F$23655,F57) - 1</f>
        <v>0</v>
      </c>
      <c t="s" s="23" r="H57">
        <v>1530</v>
      </c>
      <c t="s" s="18" r="I57">
        <v>1479</v>
      </c>
      <c s="14" r="J57"/>
      <c s="14" r="K57"/>
      <c s="14" r="L57"/>
      <c s="14" r="M57">
        <v>1</v>
      </c>
      <c s="14" r="N57">
        <v>-9</v>
      </c>
      <c t="s" s="18" r="O57">
        <v>1623</v>
      </c>
      <c s="14" r="P57"/>
      <c s="16" r="Q57"/>
      <c t="s" s="14" r="R57">
        <v>1624</v>
      </c>
      <c s="14" r="S57"/>
      <c t="s" s="14" r="T57">
        <v>1549</v>
      </c>
      <c s="14" r="U57"/>
      <c s="14" r="V57"/>
      <c t="s" s="14" r="W57">
        <v>1534</v>
      </c>
    </row>
    <row r="58">
      <c t="s" s="14" r="A58">
        <v>1527</v>
      </c>
      <c s="14" r="B58"/>
      <c t="s" s="14" r="C58">
        <v>1625</v>
      </c>
      <c t="s" s="14" r="D58">
        <v>1626</v>
      </c>
      <c s="14" r="E58">
        <f>countif(D$6:D$23675,D58) - 1</f>
        <v>0</v>
      </c>
      <c t="str" s="14" r="F58">
        <v>pracsal_sptl_gradtst_qc_boolean_int8_1</v>
      </c>
      <c s="14" r="G58">
        <f>countif(F$6:F$23656,F58) - 1</f>
        <v>0</v>
      </c>
      <c t="s" s="23" r="H58">
        <v>1530</v>
      </c>
      <c t="s" s="18" r="I58">
        <v>1479</v>
      </c>
      <c s="14" r="J58"/>
      <c s="14" r="K58"/>
      <c s="14" r="L58"/>
      <c s="14" r="M58">
        <v>1</v>
      </c>
      <c s="14" r="N58">
        <v>-9</v>
      </c>
      <c t="s" s="18" r="O58">
        <v>1627</v>
      </c>
      <c s="14" r="P58"/>
      <c s="16" r="Q58"/>
      <c t="s" s="14" r="R58">
        <v>1628</v>
      </c>
      <c s="14" r="S58"/>
      <c t="s" s="14" r="T58">
        <v>1554</v>
      </c>
      <c s="14" r="U58"/>
      <c s="14" r="V58"/>
      <c t="s" s="14" r="W58">
        <v>1534</v>
      </c>
    </row>
    <row r="59">
      <c t="s" s="14" r="A59">
        <v>1527</v>
      </c>
      <c s="14" r="B59"/>
      <c t="s" s="14" r="C59">
        <v>1629</v>
      </c>
      <c t="s" s="14" r="D59">
        <v>1630</v>
      </c>
      <c s="14" r="E59">
        <f>countif(D$6:D$23675,D59) - 1</f>
        <v>0</v>
      </c>
      <c t="str" s="14" r="F59">
        <v>pracsal_tmpl_gradtst_qc_boolean_int8_1</v>
      </c>
      <c s="14" r="G59">
        <f>countif(F$6:F$23657,F59) - 1</f>
        <v>0</v>
      </c>
      <c t="s" s="23" r="H59">
        <v>1530</v>
      </c>
      <c t="s" s="18" r="I59">
        <v>1479</v>
      </c>
      <c s="14" r="J59"/>
      <c s="14" r="K59"/>
      <c s="14" r="L59"/>
      <c s="14" r="M59">
        <v>1</v>
      </c>
      <c s="14" r="N59">
        <v>-9</v>
      </c>
      <c t="s" s="18" r="O59">
        <v>1631</v>
      </c>
      <c s="14" r="P59"/>
      <c s="16" r="Q59"/>
      <c t="s" s="14" r="R59">
        <v>1632</v>
      </c>
      <c s="14" r="S59"/>
      <c t="s" s="14" r="T59">
        <v>1559</v>
      </c>
      <c s="14" r="U59"/>
      <c s="14" r="V59"/>
      <c t="s" s="14" r="W59">
        <v>1534</v>
      </c>
    </row>
    <row r="60">
      <c t="s" s="14" r="A60">
        <v>1527</v>
      </c>
      <c s="14" r="B60"/>
      <c t="s" s="14" r="C60">
        <v>1633</v>
      </c>
      <c t="s" s="14" r="D60">
        <v>1634</v>
      </c>
      <c s="14" r="E60">
        <f>countif(D$6:D$23675,D60) - 1</f>
        <v>0</v>
      </c>
      <c t="str" s="14" r="F60">
        <v>density_glblrng_qc_boolean_int8_1</v>
      </c>
      <c s="14" r="G60">
        <f>countif(F$6:F$23658,F60) - 1</f>
        <v>0</v>
      </c>
      <c t="s" s="23" r="H60">
        <v>1530</v>
      </c>
      <c t="s" s="18" r="I60">
        <v>1479</v>
      </c>
      <c s="14" r="J60"/>
      <c s="14" r="K60"/>
      <c s="14" r="L60"/>
      <c s="14" r="M60">
        <v>1</v>
      </c>
      <c s="14" r="N60">
        <v>-9</v>
      </c>
      <c t="s" s="18" r="O60">
        <v>1635</v>
      </c>
      <c s="14" r="P60"/>
      <c s="16" r="Q60"/>
      <c t="s" s="14" r="R60">
        <v>1636</v>
      </c>
      <c s="14" r="S60"/>
      <c t="s" s="14" r="T60">
        <v>1564</v>
      </c>
      <c s="14" r="U60"/>
      <c s="14" r="V60"/>
      <c t="s" s="14" r="W60">
        <v>1534</v>
      </c>
    </row>
    <row r="61">
      <c t="s" s="14" r="A61">
        <v>1527</v>
      </c>
      <c s="14" r="B61"/>
      <c t="s" s="14" r="C61">
        <v>1637</v>
      </c>
      <c t="s" s="14" r="D61">
        <v>1638</v>
      </c>
      <c s="14" r="E61">
        <f>countif(D$6:D$23675,D61) - 1</f>
        <v>0</v>
      </c>
      <c t="str" s="14" r="F61">
        <v>density_loclrng_qc_boolean_int8_1</v>
      </c>
      <c s="14" r="G61">
        <f>countif(F$6:F$23659,F61) - 1</f>
        <v>0</v>
      </c>
      <c t="s" s="23" r="H61">
        <v>1530</v>
      </c>
      <c t="s" s="18" r="I61">
        <v>1479</v>
      </c>
      <c s="14" r="J61"/>
      <c s="14" r="K61"/>
      <c s="14" r="L61"/>
      <c s="14" r="M61">
        <v>1</v>
      </c>
      <c s="14" r="N61">
        <v>-9</v>
      </c>
      <c t="s" s="18" r="O61">
        <v>1639</v>
      </c>
      <c s="14" r="P61"/>
      <c s="16" r="Q61"/>
      <c t="s" s="14" r="R61">
        <v>1640</v>
      </c>
      <c s="14" r="S61"/>
      <c t="s" s="14" r="T61">
        <v>1539</v>
      </c>
      <c s="14" r="U61"/>
      <c s="14" r="V61"/>
      <c t="s" s="14" r="W61">
        <v>1534</v>
      </c>
    </row>
    <row r="62">
      <c t="s" s="14" r="A62">
        <v>1527</v>
      </c>
      <c s="14" r="B62"/>
      <c t="s" s="14" r="C62">
        <v>1641</v>
      </c>
      <c t="s" s="14" r="D62">
        <v>1642</v>
      </c>
      <c s="14" r="E62">
        <f>countif(D$6:D$23675,D62) - 1</f>
        <v>0</v>
      </c>
      <c t="str" s="14" r="F62">
        <v>density_spketst_qc_boolean_int8_1</v>
      </c>
      <c s="14" r="G62">
        <f>countif(F$6:F$23660,F62) - 1</f>
        <v>0</v>
      </c>
      <c t="s" s="23" r="H62">
        <v>1530</v>
      </c>
      <c t="s" s="18" r="I62">
        <v>1479</v>
      </c>
      <c s="14" r="J62"/>
      <c s="14" r="K62"/>
      <c s="14" r="L62"/>
      <c s="14" r="M62">
        <v>1</v>
      </c>
      <c s="14" r="N62">
        <v>-9</v>
      </c>
      <c t="s" s="18" r="O62">
        <v>1643</v>
      </c>
      <c s="14" r="P62"/>
      <c s="16" r="Q62"/>
      <c t="s" s="14" r="R62">
        <v>1644</v>
      </c>
      <c s="14" r="S62"/>
      <c t="s" s="14" r="T62">
        <v>1544</v>
      </c>
      <c s="14" r="U62"/>
      <c s="14" r="V62"/>
      <c t="s" s="14" r="W62">
        <v>1534</v>
      </c>
    </row>
    <row r="63">
      <c t="s" s="14" r="A63">
        <v>1527</v>
      </c>
      <c s="14" r="B63"/>
      <c t="s" s="14" r="C63">
        <v>1645</v>
      </c>
      <c t="s" s="14" r="D63">
        <v>1646</v>
      </c>
      <c s="14" r="E63">
        <f>countif(D$6:D$23675,D63) - 1</f>
        <v>0</v>
      </c>
      <c t="str" s="14" r="F63">
        <v>density_stuckvl_qc_boolean_int8_1</v>
      </c>
      <c s="14" r="G63">
        <f>countif(F$6:F$23661,F63) - 1</f>
        <v>0</v>
      </c>
      <c t="s" s="23" r="H63">
        <v>1530</v>
      </c>
      <c t="s" s="18" r="I63">
        <v>1479</v>
      </c>
      <c s="14" r="J63"/>
      <c s="14" r="K63"/>
      <c s="14" r="L63"/>
      <c s="14" r="M63">
        <v>1</v>
      </c>
      <c s="14" r="N63">
        <v>-9</v>
      </c>
      <c t="s" s="18" r="O63">
        <v>1647</v>
      </c>
      <c s="14" r="P63"/>
      <c s="16" r="Q63"/>
      <c t="s" s="14" r="R63">
        <v>1648</v>
      </c>
      <c s="14" r="S63"/>
      <c t="s" s="14" r="T63">
        <v>1549</v>
      </c>
      <c s="14" r="U63"/>
      <c s="14" r="V63"/>
      <c t="s" s="14" r="W63">
        <v>1534</v>
      </c>
    </row>
    <row r="64">
      <c t="s" s="14" r="A64">
        <v>1527</v>
      </c>
      <c s="14" r="B64"/>
      <c t="s" s="14" r="C64">
        <v>1649</v>
      </c>
      <c t="s" s="14" r="D64">
        <v>1650</v>
      </c>
      <c s="14" r="E64">
        <f>countif(D$6:D$23675,D64) - 1</f>
        <v>0</v>
      </c>
      <c t="str" s="14" r="F64">
        <v>density_sptl_gradtst_qc_boolean_int8_1</v>
      </c>
      <c s="14" r="G64">
        <f>countif(F$6:F$23662,F64) - 1</f>
        <v>0</v>
      </c>
      <c t="s" s="23" r="H64">
        <v>1530</v>
      </c>
      <c t="s" s="18" r="I64">
        <v>1479</v>
      </c>
      <c s="14" r="J64"/>
      <c s="14" r="K64"/>
      <c s="14" r="L64"/>
      <c s="14" r="M64">
        <v>1</v>
      </c>
      <c s="14" r="N64">
        <v>-9</v>
      </c>
      <c t="s" s="18" r="O64">
        <v>1651</v>
      </c>
      <c s="14" r="P64"/>
      <c s="16" r="Q64"/>
      <c t="s" s="14" r="R64">
        <v>1652</v>
      </c>
      <c s="14" r="S64"/>
      <c t="s" s="14" r="T64">
        <v>1554</v>
      </c>
      <c s="14" r="U64"/>
      <c s="14" r="V64"/>
      <c t="s" s="14" r="W64">
        <v>1534</v>
      </c>
    </row>
    <row r="65">
      <c t="s" s="14" r="A65">
        <v>1527</v>
      </c>
      <c s="14" r="B65"/>
      <c t="s" s="14" r="C65">
        <v>1653</v>
      </c>
      <c t="s" s="14" r="D65">
        <v>1654</v>
      </c>
      <c s="14" r="E65">
        <f>countif(D$6:D$23675,D65) - 1</f>
        <v>0</v>
      </c>
      <c t="str" s="14" r="F65">
        <v>density_tmpl_gradtst_qc_boolean_int8_1</v>
      </c>
      <c s="14" r="G65">
        <f>countif(F$6:F$23663,F65) - 1</f>
        <v>0</v>
      </c>
      <c t="s" s="23" r="H65">
        <v>1530</v>
      </c>
      <c t="s" s="18" r="I65">
        <v>1479</v>
      </c>
      <c s="14" r="J65"/>
      <c s="14" r="K65"/>
      <c s="14" r="L65"/>
      <c s="14" r="M65">
        <v>1</v>
      </c>
      <c s="14" r="N65">
        <v>-9</v>
      </c>
      <c t="s" s="18" r="O65">
        <v>1655</v>
      </c>
      <c s="14" r="P65"/>
      <c s="16" r="Q65"/>
      <c t="s" s="14" r="R65">
        <v>1656</v>
      </c>
      <c s="14" r="S65"/>
      <c t="s" s="14" r="T65">
        <v>1559</v>
      </c>
      <c s="14" r="U65"/>
      <c s="14" r="V65"/>
      <c t="s" s="14" r="W65">
        <v>1534</v>
      </c>
    </row>
    <row r="66">
      <c t="s" s="14" r="A66">
        <v>645</v>
      </c>
      <c t="str" s="14" r="B66">
        <f>hyperlink("https://confluence.oceanobservatories.org/display/instruments/TRHPH","TRHPH")</f>
        <v>TRHPH</v>
      </c>
      <c t="s" s="14" r="C66">
        <v>1657</v>
      </c>
      <c t="s" s="14" r="D66">
        <v>1658</v>
      </c>
      <c s="14" r="E66">
        <f>countif(D$6:D$23675,D66) - 1</f>
        <v>0</v>
      </c>
      <c t="str" s="14" r="F66">
        <v>Resistivity5_quantity_float32_V</v>
      </c>
      <c s="14" r="G66">
        <f>countif(F$6:F$23664,F66) - 1</f>
        <v>0</v>
      </c>
      <c t="s" s="14" r="H66">
        <v>1397</v>
      </c>
      <c t="s" s="14" r="I66">
        <v>1398</v>
      </c>
      <c s="14" r="J66"/>
      <c s="14" r="K66"/>
      <c s="14" r="L66"/>
      <c t="s" s="14" r="M66">
        <v>1659</v>
      </c>
      <c s="14" r="N66">
        <v>-9999</v>
      </c>
      <c t="s" s="18" r="O66">
        <v>1660</v>
      </c>
      <c s="14" r="P66"/>
      <c s="14" r="Q66"/>
      <c s="14" r="R66"/>
      <c s="14" r="S66"/>
      <c s="14" r="T66"/>
      <c s="14" r="U66"/>
      <c s="14" r="V66"/>
      <c s="14" r="W66"/>
    </row>
    <row r="67">
      <c t="s" s="14" r="A67">
        <v>645</v>
      </c>
      <c t="str" s="14" r="B67">
        <f>hyperlink("https://confluence.oceanobservatories.org/display/instruments/TRHPH","TRHPH")</f>
        <v>TRHPH</v>
      </c>
      <c t="s" s="14" r="C67">
        <v>1661</v>
      </c>
      <c t="s" s="14" r="D67">
        <v>1662</v>
      </c>
      <c s="14" r="E67">
        <f>countif(D$6:D$23675,D67) - 1</f>
        <v>0</v>
      </c>
      <c t="str" s="14" r="F67">
        <v>ResistivityX1_quantity_float32_V</v>
      </c>
      <c s="14" r="G67">
        <f>countif(F$6:F$23665,F67) - 1</f>
        <v>0</v>
      </c>
      <c t="s" s="14" r="H67">
        <v>1397</v>
      </c>
      <c t="s" s="14" r="I67">
        <v>1398</v>
      </c>
      <c s="14" r="J67"/>
      <c s="14" r="K67"/>
      <c s="14" r="L67"/>
      <c t="s" s="14" r="M67">
        <v>1659</v>
      </c>
      <c s="14" r="N67">
        <v>-9999</v>
      </c>
      <c t="s" s="18" r="O67">
        <v>1663</v>
      </c>
      <c s="14" r="P67"/>
      <c s="14" r="Q67"/>
      <c s="14" r="R67"/>
      <c s="14" r="S67"/>
      <c s="14" r="T67"/>
      <c s="14" r="U67"/>
      <c s="14" r="V67"/>
      <c s="14" r="W67"/>
    </row>
    <row r="68">
      <c t="s" s="14" r="A68">
        <v>645</v>
      </c>
      <c t="str" s="14" r="B68">
        <f>hyperlink("https://confluence.oceanobservatories.org/display/instruments/TRHPH","TRHPH")</f>
        <v>TRHPH</v>
      </c>
      <c t="s" s="14" r="C68">
        <v>1664</v>
      </c>
      <c t="s" s="14" r="D68">
        <v>1665</v>
      </c>
      <c s="14" r="E68">
        <f>countif(D$6:D$23675,D68) - 1</f>
        <v>0</v>
      </c>
      <c t="str" s="14" r="F68">
        <v>ResistivityX5_quantity_float32_V</v>
      </c>
      <c s="14" r="G68">
        <f>countif(F$6:F$23666,F68) - 1</f>
        <v>0</v>
      </c>
      <c t="s" s="14" r="H68">
        <v>1397</v>
      </c>
      <c t="s" s="14" r="I68">
        <v>1398</v>
      </c>
      <c s="14" r="J68"/>
      <c s="14" r="K68"/>
      <c s="14" r="L68"/>
      <c t="s" s="14" r="M68">
        <v>1659</v>
      </c>
      <c s="14" r="N68">
        <v>-9999</v>
      </c>
      <c t="s" s="18" r="O68">
        <v>1666</v>
      </c>
      <c s="14" r="P68"/>
      <c s="14" r="Q68"/>
      <c s="14" r="R68"/>
      <c s="14" r="S68"/>
      <c s="14" r="T68"/>
      <c s="14" r="U68"/>
      <c s="14" r="V68"/>
      <c s="14" r="W68"/>
    </row>
    <row r="69">
      <c t="s" s="14" r="A69">
        <v>645</v>
      </c>
      <c t="str" s="14" r="B69">
        <f>hyperlink("https://confluence.oceanobservatories.org/display/instruments/TRHPH","TRHPH")</f>
        <v>TRHPH</v>
      </c>
      <c t="s" s="14" r="C69">
        <v>1667</v>
      </c>
      <c t="s" s="14" r="D69">
        <v>1668</v>
      </c>
      <c s="14" r="E69">
        <f>countif(D$6:D$23675,D69) - 1</f>
        <v>0</v>
      </c>
      <c t="str" s="14" r="F69">
        <v>Hydrogen5_quantity_float32_V</v>
      </c>
      <c s="14" r="G69">
        <f>countif(F$6:F$23667,F69) - 1</f>
        <v>0</v>
      </c>
      <c t="s" s="14" r="H69">
        <v>1397</v>
      </c>
      <c t="s" s="14" r="I69">
        <v>1398</v>
      </c>
      <c s="14" r="J69"/>
      <c s="14" r="K69"/>
      <c s="14" r="L69"/>
      <c t="s" s="14" r="M69">
        <v>1659</v>
      </c>
      <c s="14" r="N69">
        <v>-9999</v>
      </c>
      <c t="s" s="18" r="O69">
        <v>1669</v>
      </c>
      <c s="14" r="P69"/>
      <c s="14" r="Q69"/>
      <c s="14" r="R69"/>
      <c s="14" r="S69"/>
      <c s="14" r="T69"/>
      <c s="14" r="U69"/>
      <c s="14" r="V69"/>
      <c s="14" r="W69"/>
    </row>
    <row r="70">
      <c t="s" s="14" r="A70">
        <v>645</v>
      </c>
      <c t="str" s="14" r="B70">
        <f>hyperlink("https://confluence.oceanobservatories.org/display/instruments/TRHPH","TRHPH")</f>
        <v>TRHPH</v>
      </c>
      <c t="s" s="14" r="C70">
        <v>1670</v>
      </c>
      <c t="s" s="14" r="D70">
        <v>1671</v>
      </c>
      <c s="14" r="E70">
        <f>countif(D$6:D$23675,D70) - 1</f>
        <v>0</v>
      </c>
      <c t="str" s="14" r="F70">
        <v>HydrogenX1_quantity_float32_V</v>
      </c>
      <c s="14" r="G70">
        <f>countif(F$6:F$23668,F70) - 1</f>
        <v>0</v>
      </c>
      <c t="s" s="14" r="H70">
        <v>1397</v>
      </c>
      <c t="s" s="14" r="I70">
        <v>1398</v>
      </c>
      <c s="14" r="J70"/>
      <c s="14" r="K70"/>
      <c s="14" r="L70"/>
      <c t="s" s="14" r="M70">
        <v>1659</v>
      </c>
      <c s="14" r="N70">
        <v>-9999</v>
      </c>
      <c t="s" s="18" r="O70">
        <v>1672</v>
      </c>
      <c s="14" r="P70"/>
      <c s="14" r="Q70"/>
      <c s="14" r="R70"/>
      <c s="14" r="S70"/>
      <c s="14" r="T70"/>
      <c s="14" r="U70"/>
      <c s="14" r="V70"/>
      <c s="14" r="W70"/>
    </row>
    <row r="71">
      <c t="s" s="14" r="A71">
        <v>645</v>
      </c>
      <c t="str" s="14" r="B71">
        <f>hyperlink("https://confluence.oceanobservatories.org/display/instruments/TRHPH","TRHPH")</f>
        <v>TRHPH</v>
      </c>
      <c t="s" s="14" r="C71">
        <v>1673</v>
      </c>
      <c t="s" s="14" r="D71">
        <v>1674</v>
      </c>
      <c s="14" r="E71">
        <f>countif(D$6:D$23675,D71) - 1</f>
        <v>0</v>
      </c>
      <c t="str" s="14" r="F71">
        <v>HydrogenX5_quantity_float32_V</v>
      </c>
      <c s="14" r="G71">
        <f>countif(F$6:F$23669,F71) - 1</f>
        <v>0</v>
      </c>
      <c t="s" s="14" r="H71">
        <v>1397</v>
      </c>
      <c t="s" s="14" r="I71">
        <v>1398</v>
      </c>
      <c s="14" r="J71"/>
      <c s="14" r="K71"/>
      <c s="14" r="L71"/>
      <c t="s" s="14" r="M71">
        <v>1659</v>
      </c>
      <c s="14" r="N71">
        <v>-9999</v>
      </c>
      <c t="s" s="18" r="O71">
        <v>1675</v>
      </c>
      <c s="14" r="P71"/>
      <c s="14" r="Q71"/>
      <c s="14" r="R71"/>
      <c s="14" r="S71"/>
      <c s="14" r="T71"/>
      <c s="14" r="U71"/>
      <c s="14" r="V71"/>
      <c s="14" r="W71"/>
    </row>
    <row r="72">
      <c t="s" s="14" r="A72">
        <v>645</v>
      </c>
      <c t="str" s="14" r="B72">
        <f>hyperlink("https://confluence.oceanobservatories.org/display/instruments/TRHPH","TRHPH")</f>
        <v>TRHPH</v>
      </c>
      <c t="s" s="14" r="C72">
        <v>1676</v>
      </c>
      <c t="s" s="14" r="D72">
        <v>1677</v>
      </c>
      <c s="14" r="E72">
        <f>countif(D$6:D$23675,D72) - 1</f>
        <v>0</v>
      </c>
      <c t="str" s="14" r="F72">
        <v>EhSensor_quantity_float32_V</v>
      </c>
      <c s="14" r="G72">
        <f>countif(F$6:F$23670,F72) - 1</f>
        <v>0</v>
      </c>
      <c t="s" s="14" r="H72">
        <v>1397</v>
      </c>
      <c t="s" s="14" r="I72">
        <v>1398</v>
      </c>
      <c s="14" r="J72"/>
      <c s="14" r="K72"/>
      <c s="14" r="L72"/>
      <c t="s" s="14" r="M72">
        <v>1659</v>
      </c>
      <c s="14" r="N72">
        <v>-9999</v>
      </c>
      <c t="s" s="18" r="O72">
        <v>1678</v>
      </c>
      <c s="14" r="P72"/>
      <c t="s" s="14" r="Q72">
        <v>1679</v>
      </c>
      <c t="s" s="14" r="R72">
        <v>1680</v>
      </c>
      <c s="14" r="S72"/>
      <c s="14" r="T72"/>
      <c s="14" r="U72"/>
      <c s="14" r="V72"/>
      <c s="14" r="W72"/>
    </row>
    <row r="73">
      <c t="s" s="14" r="A73">
        <v>645</v>
      </c>
      <c t="str" s="14" r="B73">
        <f>hyperlink("https://confluence.oceanobservatories.org/display/instruments/TRHPH","TRHPH")</f>
        <v>TRHPH</v>
      </c>
      <c t="s" s="14" r="C73">
        <v>1681</v>
      </c>
      <c t="s" s="14" r="D73">
        <v>1682</v>
      </c>
      <c s="14" r="E73">
        <f>countif(D$6:D$23675,D73) - 1</f>
        <v>0</v>
      </c>
      <c t="str" s="14" r="F73">
        <v>RefTempVolts_quantity_float32_V</v>
      </c>
      <c s="14" r="G73">
        <f>countif(F$6:F$23671,F73) - 1</f>
        <v>0</v>
      </c>
      <c t="s" s="14" r="H73">
        <v>1397</v>
      </c>
      <c t="s" s="14" r="I73">
        <v>1398</v>
      </c>
      <c s="14" r="J73"/>
      <c s="14" r="K73"/>
      <c s="14" r="L73"/>
      <c t="s" s="14" r="M73">
        <v>1659</v>
      </c>
      <c s="14" r="N73">
        <v>-9999</v>
      </c>
      <c t="s" s="18" r="O73">
        <v>1683</v>
      </c>
      <c s="14" r="P73"/>
      <c s="14" r="Q73"/>
      <c s="14" r="R73"/>
      <c s="14" r="S73"/>
      <c s="14" r="T73"/>
      <c s="14" r="U73"/>
      <c s="14" r="V73"/>
      <c s="14" r="W73"/>
    </row>
    <row r="74">
      <c t="s" s="14" r="A74">
        <v>645</v>
      </c>
      <c t="str" s="14" r="B74">
        <f>hyperlink("https://confluence.oceanobservatories.org/display/instruments/TRHPH","TRHPH")</f>
        <v>TRHPH</v>
      </c>
      <c t="s" s="14" r="C74">
        <v>1684</v>
      </c>
      <c t="s" s="14" r="D74">
        <v>1685</v>
      </c>
      <c s="14" r="E74">
        <f>countif(D$6:D$23675,D74) - 1</f>
        <v>0</v>
      </c>
      <c t="str" s="14" r="F74">
        <v>RefTempDegC_quantity_float32_deg_C</v>
      </c>
      <c s="14" r="G74">
        <f>countif(F$6:F$23672,F74) - 1</f>
        <v>0</v>
      </c>
      <c t="s" s="14" r="H74">
        <v>1397</v>
      </c>
      <c t="s" s="14" r="I74">
        <v>1398</v>
      </c>
      <c s="14" r="J74"/>
      <c s="14" r="K74"/>
      <c s="14" r="L74"/>
      <c t="s" s="14" r="M74">
        <v>1432</v>
      </c>
      <c s="14" r="N74">
        <v>-9999</v>
      </c>
      <c t="s" s="18" r="O74">
        <v>1686</v>
      </c>
      <c s="14" r="P74"/>
      <c s="14" r="Q74"/>
      <c s="14" r="R74"/>
      <c s="14" r="S74"/>
      <c s="14" r="T74"/>
      <c s="14" r="U74"/>
      <c s="14" r="V74"/>
      <c s="14" r="W74"/>
    </row>
    <row r="75">
      <c t="s" s="14" r="A75">
        <v>645</v>
      </c>
      <c t="str" s="14" r="B75">
        <f>hyperlink("https://confluence.oceanobservatories.org/display/instruments/TRHPH","TRHPH")</f>
        <v>TRHPH</v>
      </c>
      <c t="s" s="14" r="C75">
        <v>1687</v>
      </c>
      <c t="s" s="14" r="D75">
        <v>1688</v>
      </c>
      <c s="14" r="E75">
        <f>countif(D$6:D$23675,D75) - 1</f>
        <v>0</v>
      </c>
      <c t="str" s="14" r="F75">
        <v>ResistivityTempVolts_quantity_float32_V</v>
      </c>
      <c s="14" r="G75">
        <f>countif(F$6:F$23673,F75) - 1</f>
        <v>0</v>
      </c>
      <c t="s" s="14" r="H75">
        <v>1397</v>
      </c>
      <c t="s" s="14" r="I75">
        <v>1398</v>
      </c>
      <c s="14" r="J75"/>
      <c s="14" r="K75"/>
      <c s="14" r="L75"/>
      <c t="s" s="14" r="M75">
        <v>1659</v>
      </c>
      <c s="14" r="N75">
        <v>-9999</v>
      </c>
      <c t="s" s="18" r="O75">
        <v>1689</v>
      </c>
      <c s="14" r="P75"/>
      <c s="14" r="Q75"/>
      <c s="14" r="R75"/>
      <c s="14" r="S75"/>
      <c s="14" r="T75"/>
      <c s="14" r="U75"/>
      <c s="14" r="V75"/>
      <c s="14" r="W75"/>
    </row>
    <row r="76">
      <c t="s" s="14" r="A76">
        <v>645</v>
      </c>
      <c t="str" s="14" r="B76">
        <f>hyperlink("https://confluence.oceanobservatories.org/display/instruments/TRHPH","TRHPH")</f>
        <v>TRHPH</v>
      </c>
      <c t="s" s="14" r="C76">
        <v>1690</v>
      </c>
      <c t="s" s="14" r="D76">
        <v>1691</v>
      </c>
      <c s="14" r="E76">
        <f>countif(D$6:D$23675,D76) - 1</f>
        <v>0</v>
      </c>
      <c t="str" s="14" r="F76">
        <v>ResistivityTempDegC_quantity_float32_deg_C</v>
      </c>
      <c s="14" r="G76">
        <f>countif(F$6:F$23674,F76) - 1</f>
        <v>0</v>
      </c>
      <c t="s" s="14" r="H76">
        <v>1397</v>
      </c>
      <c t="s" s="14" r="I76">
        <v>1398</v>
      </c>
      <c s="14" r="J76"/>
      <c s="14" r="K76"/>
      <c s="14" r="L76"/>
      <c t="s" s="14" r="M76">
        <v>1432</v>
      </c>
      <c s="14" r="N76">
        <v>-9999</v>
      </c>
      <c t="s" s="18" r="O76">
        <v>1692</v>
      </c>
      <c s="14" r="P76"/>
      <c s="14" r="Q76"/>
      <c s="14" r="R76"/>
      <c s="14" r="S76"/>
      <c s="14" r="T76"/>
      <c s="14" r="U76"/>
      <c s="14" r="V76"/>
      <c s="14" r="W76"/>
    </row>
    <row r="77">
      <c t="s" s="14" r="A77">
        <v>645</v>
      </c>
      <c t="str" s="14" r="B77">
        <f>hyperlink("https://confluence.oceanobservatories.org/display/instruments/TRHPH","TRHPH")</f>
        <v>TRHPH</v>
      </c>
      <c t="s" s="14" r="C77">
        <v>1693</v>
      </c>
      <c t="s" s="14" r="D77">
        <v>1694</v>
      </c>
      <c s="14" r="E77">
        <f>countif(D$6:D$23675,D77) - 1</f>
        <v>0</v>
      </c>
      <c t="str" s="14" r="F77">
        <v>BatteryVoltage_quantity_float32_V</v>
      </c>
      <c s="14" r="G77">
        <f>countif(F$6:F$23675,F77) - 1</f>
        <v>0</v>
      </c>
      <c t="s" s="14" r="H77">
        <v>1397</v>
      </c>
      <c t="s" s="14" r="I77">
        <v>1398</v>
      </c>
      <c s="14" r="J77"/>
      <c s="14" r="K77"/>
      <c s="14" r="L77"/>
      <c t="s" s="14" r="M77">
        <v>1659</v>
      </c>
      <c s="14" r="N77">
        <v>-9999</v>
      </c>
      <c t="s" s="18" r="O77">
        <v>1695</v>
      </c>
      <c s="14" r="P77"/>
      <c s="14" r="Q77"/>
      <c s="14" r="R77"/>
      <c s="14" r="S77"/>
      <c s="14" r="T77"/>
      <c s="14" r="U77"/>
      <c s="14" r="V77"/>
      <c s="14" r="W77"/>
    </row>
    <row r="78">
      <c t="s" s="14" r="A78">
        <v>137</v>
      </c>
      <c s="14" r="B78"/>
      <c t="s" s="14" r="C78">
        <v>1696</v>
      </c>
      <c t="s" s="53" r="D78">
        <v>1697</v>
      </c>
      <c s="14" r="E78">
        <f>countif(D$6:D$23675,D78) - 1</f>
        <v>0</v>
      </c>
      <c t="str" s="14" r="F78">
        <v>sample_number_quantity_int32_count</v>
      </c>
      <c s="14" r="G78">
        <f>countif(F$6:F$23676,F78) - 1</f>
        <v>0</v>
      </c>
      <c t="s" s="14" r="H78">
        <v>1397</v>
      </c>
      <c t="s" s="14" r="I78">
        <v>1468</v>
      </c>
      <c s="14" r="J78"/>
      <c s="14" r="K78"/>
      <c s="14" r="L78"/>
      <c t="s" s="14" r="M78">
        <v>1698</v>
      </c>
      <c s="14" r="N78">
        <v>-9999</v>
      </c>
      <c t="s" s="14" r="O78">
        <v>1699</v>
      </c>
      <c s="14" r="P78"/>
      <c s="14" r="Q78"/>
      <c s="14" r="R78"/>
      <c s="14" r="S78"/>
      <c s="14" r="T78"/>
      <c s="14" r="U78"/>
      <c s="14" r="V78"/>
      <c s="14" r="W78"/>
    </row>
    <row r="79">
      <c t="s" s="14" r="A79">
        <v>137</v>
      </c>
      <c s="14" r="B79"/>
      <c t="s" s="14" r="C79">
        <v>1700</v>
      </c>
      <c t="s" s="53" r="D79">
        <v>1701</v>
      </c>
      <c s="14" r="E79">
        <f>countif(D$6:D$23675,D79) - 1</f>
        <v>0</v>
      </c>
      <c t="str" s="14" r="F79">
        <v>sample_type_array_quantity_str_1</v>
      </c>
      <c s="14" r="G79">
        <f>countif(F$6:F$23677,F79) - 1</f>
        <v>0</v>
      </c>
      <c t="s" s="23" r="H79">
        <v>1467</v>
      </c>
      <c t="s" s="14" r="I79">
        <v>1702</v>
      </c>
      <c s="14" r="J79"/>
      <c s="14" r="K79"/>
      <c s="14" r="L79"/>
      <c s="14" r="M79">
        <v>1</v>
      </c>
      <c t="s" s="14" r="N79">
        <v>1703</v>
      </c>
      <c t="s" s="14" r="O79">
        <v>1704</v>
      </c>
      <c s="14" r="P79"/>
      <c s="14" r="Q79"/>
      <c s="14" r="R79"/>
      <c s="14" r="S79"/>
      <c s="14" r="T79"/>
      <c s="14" r="U79"/>
      <c s="14" r="V79"/>
      <c s="14" r="W79"/>
    </row>
    <row r="80">
      <c t="s" s="14" r="A80">
        <v>1705</v>
      </c>
      <c s="14" r="B80"/>
      <c t="s" s="14" r="C80">
        <v>1706</v>
      </c>
      <c t="s" s="14" r="D80">
        <v>1707</v>
      </c>
      <c s="14" r="E80">
        <f>countif(D$6:D$23675,D80) - 1</f>
        <v>0</v>
      </c>
      <c t="str" s="14" r="F80">
        <v>InstTime_array_quantity_str_1</v>
      </c>
      <c s="14" r="G80">
        <f>countif(F$6:F$23678,F80) - 1</f>
        <v>0</v>
      </c>
      <c t="s" s="23" r="H80">
        <v>1467</v>
      </c>
      <c t="s" s="14" r="I80">
        <v>1702</v>
      </c>
      <c s="14" r="J80"/>
      <c s="14" r="K80"/>
      <c s="14" r="L80"/>
      <c s="14" r="M80">
        <v>1</v>
      </c>
      <c t="s" s="14" r="N80">
        <v>1703</v>
      </c>
      <c t="s" s="14" r="O80">
        <v>1708</v>
      </c>
      <c s="14" r="P80"/>
      <c s="14" r="Q80"/>
      <c s="14" r="R80"/>
      <c s="14" r="S80"/>
      <c s="14" r="T80"/>
      <c s="14" r="U80"/>
      <c s="14" r="V80"/>
      <c s="14" r="W80"/>
    </row>
    <row r="81">
      <c t="s" s="14" r="A81">
        <v>1709</v>
      </c>
      <c s="14" r="B81"/>
      <c t="s" s="14" r="C81">
        <v>1518</v>
      </c>
      <c t="s" s="33" r="D81">
        <v>1519</v>
      </c>
      <c s="14" r="E81">
        <f>countif(D$6:D$23675,D81) - 1</f>
        <v>1</v>
      </c>
      <c t="str" s="14" r="F81">
        <v>pressure_temp_quantity_float32_deg_C</v>
      </c>
      <c s="14" r="G81">
        <f>countif(F$6:F$23679,F81) - 1</f>
        <v>1</v>
      </c>
      <c t="s" s="14" r="H81">
        <v>1397</v>
      </c>
      <c t="s" s="14" r="I81">
        <v>1398</v>
      </c>
      <c s="14" r="J81"/>
      <c s="14" r="K81"/>
      <c s="14" r="L81"/>
      <c t="s" s="14" r="M81">
        <v>1432</v>
      </c>
      <c s="14" r="N81">
        <v>-9999</v>
      </c>
      <c t="s" s="14" r="O81">
        <v>1710</v>
      </c>
      <c s="14" r="P81"/>
      <c t="s" s="14" r="Q81">
        <v>1711</v>
      </c>
      <c t="s" s="14" r="R81">
        <v>1712</v>
      </c>
      <c s="14" r="S81"/>
      <c t="s" s="14" r="T81">
        <v>1713</v>
      </c>
      <c s="14" r="U81"/>
      <c t="s" s="14" r="V81">
        <v>1714</v>
      </c>
      <c s="14" r="W81"/>
    </row>
    <row r="82">
      <c t="s" s="14" r="A82">
        <v>1705</v>
      </c>
      <c s="14" r="B82"/>
      <c t="s" s="14" r="C82">
        <v>1715</v>
      </c>
      <c t="s" s="14" r="D82">
        <v>1716</v>
      </c>
      <c s="14" r="E82">
        <f>countif(D$6:D$23675,D82) - 1</f>
        <v>0</v>
      </c>
      <c t="str" s="14" r="F82">
        <v>timestamp_array_quantity_str_1</v>
      </c>
      <c s="14" r="G82">
        <f>countif(F$6:F$23680,F82) - 1</f>
        <v>0</v>
      </c>
      <c t="s" s="23" r="H82">
        <v>1467</v>
      </c>
      <c t="s" s="14" r="I82">
        <v>1702</v>
      </c>
      <c s="14" r="J82"/>
      <c s="14" r="K82"/>
      <c s="14" r="L82"/>
      <c s="14" r="M82">
        <v>1</v>
      </c>
      <c t="s" s="14" r="N82">
        <v>1703</v>
      </c>
      <c t="s" s="14" r="O82">
        <v>1715</v>
      </c>
      <c s="14" r="P82"/>
      <c t="s" s="14" r="Q82">
        <v>1715</v>
      </c>
      <c s="14" r="R82"/>
      <c s="14" r="S82"/>
      <c s="14" r="T82"/>
      <c s="14" r="U82"/>
      <c s="14" r="V82"/>
      <c s="14" r="W82"/>
    </row>
    <row r="83">
      <c t="s" s="14" r="A83">
        <v>1705</v>
      </c>
      <c s="14" r="B83"/>
      <c t="s" s="14" r="C83">
        <v>1717</v>
      </c>
      <c t="s" s="14" r="D83">
        <v>1718</v>
      </c>
      <c s="14" r="E83">
        <f>countif(D$6:D$23675,D83) - 1</f>
        <v>0</v>
      </c>
      <c t="str" s="14" r="F83">
        <v>error_quantity_int32_C</v>
      </c>
      <c s="14" r="G83">
        <f>countif(F$6:F$23681,F83) - 1</f>
        <v>0</v>
      </c>
      <c t="s" s="14" r="H83">
        <v>1397</v>
      </c>
      <c t="s" s="14" r="I83">
        <v>1468</v>
      </c>
      <c s="14" r="J83"/>
      <c s="14" r="K83"/>
      <c s="14" r="L83"/>
      <c t="s" s="14" r="M83">
        <v>1719</v>
      </c>
      <c s="14" r="N83">
        <v>-9999</v>
      </c>
      <c t="s" s="14" r="O83">
        <v>1720</v>
      </c>
      <c s="14" r="P83"/>
      <c t="s" s="14" r="Q83">
        <v>1720</v>
      </c>
      <c s="14" r="R83"/>
      <c s="14" r="S83"/>
      <c s="14" r="T83"/>
      <c s="14" r="U83"/>
      <c s="14" r="V83"/>
      <c s="14" r="W83"/>
    </row>
    <row r="84">
      <c t="s" s="14" r="A84">
        <v>1705</v>
      </c>
      <c s="14" r="B84"/>
      <c t="s" s="14" r="C84">
        <v>1721</v>
      </c>
      <c t="s" s="14" r="D84">
        <v>1722</v>
      </c>
      <c s="14" r="E84">
        <f>countif(D$6:D$23675,D84) - 1</f>
        <v>0</v>
      </c>
      <c t="str" s="14" r="F84">
        <v>analog1_quantity_int32_C</v>
      </c>
      <c s="14" r="G84">
        <f>countif(F$6:F$23682,F84) - 1</f>
        <v>0</v>
      </c>
      <c t="s" s="14" r="H84">
        <v>1397</v>
      </c>
      <c t="s" s="14" r="I84">
        <v>1468</v>
      </c>
      <c s="14" r="J84"/>
      <c s="14" r="K84"/>
      <c s="14" r="L84"/>
      <c t="s" s="14" r="M84">
        <v>1719</v>
      </c>
      <c s="14" r="N84">
        <v>-9999</v>
      </c>
      <c t="s" s="14" r="O84">
        <v>1723</v>
      </c>
      <c s="14" r="P84"/>
      <c t="s" s="14" r="Q84">
        <v>1723</v>
      </c>
      <c s="14" r="R84"/>
      <c s="14" r="S84"/>
      <c s="14" r="T84"/>
      <c s="14" r="U84"/>
      <c s="14" r="V84"/>
      <c s="14" r="W84"/>
    </row>
    <row r="85">
      <c t="s" s="14" r="A85">
        <v>1705</v>
      </c>
      <c s="14" r="B85"/>
      <c t="s" s="14" r="C85">
        <v>1724</v>
      </c>
      <c t="s" s="14" r="D85">
        <v>1725</v>
      </c>
      <c s="14" r="E85">
        <f>countif(D$6:D$23675,D85) - 1</f>
        <v>0</v>
      </c>
      <c t="str" s="14" r="F85">
        <v>battery_voltage_quantity_int32_C</v>
      </c>
      <c s="14" r="G85">
        <f>countif(F$6:F$23683,F85) - 1</f>
        <v>0</v>
      </c>
      <c t="s" s="14" r="H85">
        <v>1397</v>
      </c>
      <c t="s" s="14" r="I85">
        <v>1468</v>
      </c>
      <c s="14" r="J85"/>
      <c s="14" r="K85"/>
      <c s="14" r="L85"/>
      <c t="s" s="14" r="M85">
        <v>1719</v>
      </c>
      <c s="14" r="N85">
        <v>-9999</v>
      </c>
      <c t="s" s="14" r="O85">
        <v>1726</v>
      </c>
      <c s="14" r="P85"/>
      <c t="s" s="14" r="Q85">
        <v>1726</v>
      </c>
      <c s="14" r="R85"/>
      <c s="14" r="S85"/>
      <c s="14" r="T85"/>
      <c s="14" r="U85"/>
      <c s="14" r="V85"/>
      <c s="14" r="W85"/>
    </row>
    <row r="86">
      <c t="s" s="14" r="A86">
        <v>1705</v>
      </c>
      <c s="14" r="B86"/>
      <c t="s" s="14" r="C86">
        <v>1727</v>
      </c>
      <c t="s" s="14" r="D86">
        <v>1728</v>
      </c>
      <c s="14" r="E86">
        <f>countif(D$6:D$23675,D86) - 1</f>
        <v>0</v>
      </c>
      <c t="str" s="14" r="F86">
        <v>sound_speed_analog2_quantity_int32_C</v>
      </c>
      <c s="14" r="G86">
        <f>countif(F$6:F$23684,F86) - 1</f>
        <v>0</v>
      </c>
      <c t="s" s="14" r="H86">
        <v>1397</v>
      </c>
      <c t="s" s="14" r="I86">
        <v>1468</v>
      </c>
      <c s="14" r="J86"/>
      <c s="14" r="K86"/>
      <c s="14" r="L86"/>
      <c t="s" s="14" r="M86">
        <v>1719</v>
      </c>
      <c s="14" r="N86">
        <v>-9999</v>
      </c>
      <c t="s" s="14" r="O86">
        <v>1729</v>
      </c>
      <c s="14" r="P86"/>
      <c t="s" s="14" r="Q86">
        <v>1729</v>
      </c>
      <c s="14" r="R86"/>
      <c s="14" r="S86"/>
      <c s="14" r="T86"/>
      <c s="14" r="U86"/>
      <c s="14" r="V86"/>
      <c s="14" r="W86"/>
    </row>
    <row r="87">
      <c t="s" s="14" r="A87">
        <v>1705</v>
      </c>
      <c s="14" r="B87"/>
      <c t="s" s="14" r="C87">
        <v>1730</v>
      </c>
      <c t="s" s="14" r="D87">
        <v>1731</v>
      </c>
      <c s="14" r="E87">
        <f>countif(D$6:D$23675,D87) - 1</f>
        <v>0</v>
      </c>
      <c t="str" s="14" r="F87">
        <v>heading_quantity_int32_degrees</v>
      </c>
      <c s="14" r="G87">
        <f>countif(F$6:F$23685,F87) - 1</f>
        <v>0</v>
      </c>
      <c t="s" s="14" r="H87">
        <v>1397</v>
      </c>
      <c t="s" s="14" r="I87">
        <v>1468</v>
      </c>
      <c s="14" r="J87"/>
      <c s="14" r="K87"/>
      <c s="14" r="L87"/>
      <c t="s" s="14" r="M87">
        <v>1732</v>
      </c>
      <c s="14" r="N87">
        <v>-9999</v>
      </c>
      <c t="s" s="14" r="O87">
        <v>1733</v>
      </c>
      <c s="14" r="P87"/>
      <c t="s" s="14" r="Q87">
        <v>1733</v>
      </c>
      <c s="14" r="R87"/>
      <c s="14" r="S87"/>
      <c s="14" r="T87"/>
      <c s="14" r="U87"/>
      <c s="14" r="V87"/>
      <c s="14" r="W87"/>
    </row>
    <row r="88">
      <c t="s" s="14" r="A88">
        <v>1705</v>
      </c>
      <c s="14" r="B88"/>
      <c t="s" s="14" r="C88">
        <v>1734</v>
      </c>
      <c t="s" s="14" r="D88">
        <v>1735</v>
      </c>
      <c s="14" r="E88">
        <f>countif(D$6:D$23675,D88) - 1</f>
        <v>0</v>
      </c>
      <c t="str" s="14" r="F88">
        <v>pitch_quantity_int32_degrees</v>
      </c>
      <c s="14" r="G88">
        <f>countif(F$6:F$23686,F88) - 1</f>
        <v>0</v>
      </c>
      <c t="s" s="14" r="H88">
        <v>1397</v>
      </c>
      <c t="s" s="14" r="I88">
        <v>1468</v>
      </c>
      <c s="14" r="J88"/>
      <c s="14" r="K88"/>
      <c s="14" r="L88"/>
      <c t="s" s="14" r="M88">
        <v>1732</v>
      </c>
      <c s="14" r="N88">
        <v>-9999</v>
      </c>
      <c t="s" s="14" r="O88">
        <v>1736</v>
      </c>
      <c s="14" r="P88"/>
      <c t="s" s="14" r="Q88">
        <v>1736</v>
      </c>
      <c s="14" r="R88"/>
      <c s="14" r="S88"/>
      <c s="14" r="T88"/>
      <c s="14" r="U88"/>
      <c s="14" r="V88"/>
      <c s="14" r="W88"/>
    </row>
    <row r="89">
      <c t="s" s="14" r="A89">
        <v>1705</v>
      </c>
      <c s="14" r="B89"/>
      <c t="s" s="14" r="C89">
        <v>1737</v>
      </c>
      <c t="s" s="14" r="D89">
        <v>1738</v>
      </c>
      <c s="14" r="E89">
        <f>countif(D$6:D$23675,D89) - 1</f>
        <v>0</v>
      </c>
      <c t="str" s="14" r="F89">
        <v>roll_quantity_int32_degrees</v>
      </c>
      <c s="14" r="G89">
        <f>countif(F$6:F$23687,F89) - 1</f>
        <v>0</v>
      </c>
      <c t="s" s="14" r="H89">
        <v>1397</v>
      </c>
      <c t="s" s="14" r="I89">
        <v>1468</v>
      </c>
      <c s="14" r="J89"/>
      <c s="14" r="K89"/>
      <c s="14" r="L89"/>
      <c t="s" s="14" r="M89">
        <v>1732</v>
      </c>
      <c s="14" r="N89">
        <v>-9999</v>
      </c>
      <c t="s" s="14" r="O89">
        <v>1739</v>
      </c>
      <c s="14" r="P89"/>
      <c t="s" s="14" r="Q89">
        <v>1739</v>
      </c>
      <c s="14" r="R89"/>
      <c s="14" r="S89"/>
      <c s="14" r="T89"/>
      <c s="14" r="U89"/>
      <c s="14" r="V89"/>
      <c s="14" r="W89"/>
    </row>
    <row r="90">
      <c t="s" s="14" r="A90">
        <v>1705</v>
      </c>
      <c s="14" r="B90"/>
      <c t="s" s="14" r="C90">
        <v>1740</v>
      </c>
      <c t="s" s="14" r="D90">
        <v>1741</v>
      </c>
      <c s="14" r="E90">
        <f>countif(D$6:D$23675,D90) - 1</f>
        <v>0</v>
      </c>
      <c t="str" s="14" r="F90">
        <v>status_array_quantity_int8_</v>
      </c>
      <c s="14" r="G90">
        <f>countif(F$6:F$23688,F90) - 1</f>
        <v>0</v>
      </c>
      <c t="s" s="14" r="H90">
        <v>1467</v>
      </c>
      <c t="s" s="14" r="I90">
        <v>1479</v>
      </c>
      <c s="14" r="J90"/>
      <c s="14" r="K90"/>
      <c s="14" r="L90"/>
      <c s="14" r="M90"/>
      <c s="14" r="N90">
        <v>-9999</v>
      </c>
      <c t="s" s="14" r="O90">
        <v>1742</v>
      </c>
      <c s="14" r="P90"/>
      <c t="s" s="14" r="Q90">
        <v>1742</v>
      </c>
      <c s="14" r="R90"/>
      <c s="14" r="S90"/>
      <c s="14" r="T90"/>
      <c s="14" r="U90"/>
      <c s="14" r="V90"/>
      <c s="14" r="W90"/>
    </row>
    <row r="91">
      <c t="s" s="14" r="A91">
        <v>1705</v>
      </c>
      <c s="14" r="B91"/>
      <c t="s" s="14" r="C91">
        <v>1743</v>
      </c>
      <c t="s" s="14" r="D91">
        <v>1744</v>
      </c>
      <c s="14" r="E91">
        <f>countif(D$6:D$23675,D91) - 1</f>
        <v>0</v>
      </c>
      <c t="str" s="14" r="F91">
        <v>temperature_quantity_int32_deg_C</v>
      </c>
      <c s="14" r="G91">
        <f>countif(F$6:F$23689,F91) - 1</f>
        <v>0</v>
      </c>
      <c t="s" s="14" r="H91">
        <v>1397</v>
      </c>
      <c t="s" s="14" r="I91">
        <v>1468</v>
      </c>
      <c s="14" r="J91"/>
      <c s="14" r="K91"/>
      <c s="14" r="L91"/>
      <c t="s" s="14" r="M91">
        <v>1432</v>
      </c>
      <c s="14" r="N91">
        <v>-9999</v>
      </c>
      <c t="s" s="14" r="O91">
        <v>1745</v>
      </c>
      <c s="14" r="P91"/>
      <c t="s" s="14" r="Q91">
        <v>1745</v>
      </c>
      <c s="14" r="R91"/>
      <c s="14" r="S91"/>
      <c s="14" r="T91"/>
      <c s="14" r="U91"/>
      <c s="14" r="V91"/>
      <c s="14" r="W91"/>
    </row>
    <row r="92">
      <c t="s" s="14" r="A92">
        <v>1705</v>
      </c>
      <c s="14" r="B92"/>
      <c t="s" s="14" r="C92">
        <v>1746</v>
      </c>
      <c t="s" s="14" r="D92">
        <v>1747</v>
      </c>
      <c s="14" r="E92">
        <f>countif(D$6:D$23675,D92) - 1</f>
        <v>0</v>
      </c>
      <c t="str" s="14" r="F92">
        <v>velocity_beam1_quantity_int32_C</v>
      </c>
      <c s="14" r="G92">
        <f>countif(F$6:F$23690,F92) - 1</f>
        <v>0</v>
      </c>
      <c t="s" s="14" r="H92">
        <v>1397</v>
      </c>
      <c t="s" s="14" r="I92">
        <v>1468</v>
      </c>
      <c s="14" r="J92"/>
      <c s="14" r="K92"/>
      <c s="14" r="L92"/>
      <c t="s" s="14" r="M92">
        <v>1719</v>
      </c>
      <c s="14" r="N92">
        <v>-9999</v>
      </c>
      <c t="s" s="14" r="O92">
        <v>1748</v>
      </c>
      <c s="14" r="P92"/>
      <c t="s" s="14" r="Q92">
        <v>1748</v>
      </c>
      <c s="14" r="R92"/>
      <c s="14" r="S92"/>
      <c s="14" r="T92"/>
      <c s="14" r="U92"/>
      <c s="14" r="V92"/>
      <c s="14" r="W92"/>
    </row>
    <row r="93">
      <c t="s" s="14" r="A93">
        <v>1705</v>
      </c>
      <c s="14" r="B93"/>
      <c t="s" s="14" r="C93">
        <v>1749</v>
      </c>
      <c t="s" s="14" r="D93">
        <v>1750</v>
      </c>
      <c s="14" r="E93">
        <f>countif(D$6:D$23675,D93) - 1</f>
        <v>0</v>
      </c>
      <c t="str" s="14" r="F93">
        <v>velocity_beam2_quantity_int32_C</v>
      </c>
      <c s="14" r="G93">
        <f>countif(F$6:F$23691,F93) - 1</f>
        <v>0</v>
      </c>
      <c t="s" s="14" r="H93">
        <v>1397</v>
      </c>
      <c t="s" s="14" r="I93">
        <v>1468</v>
      </c>
      <c s="14" r="J93"/>
      <c s="14" r="K93"/>
      <c s="14" r="L93"/>
      <c t="s" s="14" r="M93">
        <v>1719</v>
      </c>
      <c s="14" r="N93">
        <v>-9999</v>
      </c>
      <c t="s" s="14" r="O93">
        <v>1751</v>
      </c>
      <c s="14" r="P93"/>
      <c t="s" s="14" r="Q93">
        <v>1751</v>
      </c>
      <c s="14" r="R93"/>
      <c s="14" r="S93"/>
      <c s="14" r="T93"/>
      <c s="14" r="U93"/>
      <c s="14" r="V93"/>
      <c s="14" r="W93"/>
    </row>
    <row r="94">
      <c t="s" s="14" r="A94">
        <v>1705</v>
      </c>
      <c s="14" r="B94"/>
      <c t="s" s="14" r="C94">
        <v>1752</v>
      </c>
      <c t="s" s="14" r="D94">
        <v>1753</v>
      </c>
      <c s="14" r="E94">
        <f>countif(D$6:D$23675,D94) - 1</f>
        <v>0</v>
      </c>
      <c t="str" s="14" r="F94">
        <v>velocity_beam3_quantity_int32_C</v>
      </c>
      <c s="14" r="G94">
        <f>countif(F$6:F$23692,F94) - 1</f>
        <v>0</v>
      </c>
      <c t="s" s="14" r="H94">
        <v>1397</v>
      </c>
      <c t="s" s="14" r="I94">
        <v>1468</v>
      </c>
      <c s="14" r="J94"/>
      <c s="14" r="K94"/>
      <c s="14" r="L94"/>
      <c t="s" s="14" r="M94">
        <v>1719</v>
      </c>
      <c s="14" r="N94">
        <v>-9999</v>
      </c>
      <c t="s" s="14" r="O94">
        <v>1754</v>
      </c>
      <c s="14" r="P94"/>
      <c t="s" s="14" r="Q94">
        <v>1754</v>
      </c>
      <c s="14" r="R94"/>
      <c s="14" r="S94"/>
      <c s="14" r="T94"/>
      <c s="14" r="U94"/>
      <c s="14" r="V94"/>
      <c s="14" r="W94"/>
    </row>
    <row r="95">
      <c t="s" s="14" r="A95">
        <v>1705</v>
      </c>
      <c s="14" r="B95"/>
      <c t="s" s="14" r="C95">
        <v>1755</v>
      </c>
      <c t="s" s="14" r="D95">
        <v>1756</v>
      </c>
      <c s="14" r="E95">
        <f>countif(D$6:D$23675,D95) - 1</f>
        <v>0</v>
      </c>
      <c t="str" s="14" r="F95">
        <v>amplitude_beam1_quantity_int32_counts</v>
      </c>
      <c s="14" r="G95">
        <f>countif(F$6:F$23693,F95) - 1</f>
        <v>0</v>
      </c>
      <c t="s" s="14" r="H95">
        <v>1397</v>
      </c>
      <c t="s" s="14" r="I95">
        <v>1468</v>
      </c>
      <c s="14" r="J95"/>
      <c s="14" r="K95"/>
      <c s="14" r="L95"/>
      <c t="s" s="14" r="M95">
        <v>1470</v>
      </c>
      <c s="14" r="N95">
        <v>-9999</v>
      </c>
      <c t="s" s="14" r="O95">
        <v>1757</v>
      </c>
      <c s="14" r="P95"/>
      <c t="s" s="14" r="Q95">
        <v>1757</v>
      </c>
      <c s="14" r="R95"/>
      <c s="14" r="S95"/>
      <c s="14" r="T95"/>
      <c s="14" r="U95"/>
      <c s="14" r="V95"/>
      <c s="14" r="W95"/>
    </row>
    <row r="96">
      <c t="s" s="14" r="A96">
        <v>1705</v>
      </c>
      <c s="14" r="B96"/>
      <c t="s" s="14" r="C96">
        <v>1758</v>
      </c>
      <c t="s" s="14" r="D96">
        <v>1759</v>
      </c>
      <c s="14" r="E96">
        <f>countif(D$6:D$23675,D96) - 1</f>
        <v>0</v>
      </c>
      <c t="str" s="14" r="F96">
        <v>amplitude_beam2_quantity_int32_counts</v>
      </c>
      <c s="14" r="G96">
        <f>countif(F$6:F$23694,F96) - 1</f>
        <v>0</v>
      </c>
      <c t="s" s="14" r="H96">
        <v>1397</v>
      </c>
      <c t="s" s="14" r="I96">
        <v>1468</v>
      </c>
      <c s="14" r="J96"/>
      <c s="14" r="K96"/>
      <c s="14" r="L96"/>
      <c t="s" s="14" r="M96">
        <v>1470</v>
      </c>
      <c s="14" r="N96">
        <v>-9999</v>
      </c>
      <c t="s" s="14" r="O96">
        <v>1760</v>
      </c>
      <c s="14" r="P96"/>
      <c t="s" s="14" r="Q96">
        <v>1760</v>
      </c>
      <c s="14" r="R96"/>
      <c s="14" r="S96"/>
      <c s="14" r="T96"/>
      <c s="14" r="U96"/>
      <c s="14" r="V96"/>
      <c s="14" r="W96"/>
    </row>
    <row r="97">
      <c t="s" s="14" r="A97">
        <v>1705</v>
      </c>
      <c s="14" r="B97"/>
      <c t="s" s="14" r="C97">
        <v>1761</v>
      </c>
      <c t="s" s="14" r="D97">
        <v>1762</v>
      </c>
      <c s="14" r="E97">
        <f>countif(D$6:D$23675,D97) - 1</f>
        <v>0</v>
      </c>
      <c t="str" s="14" r="F97">
        <v>amplitude_beam3_quantity_int32_counts</v>
      </c>
      <c s="14" r="G97">
        <f>countif(F$6:F$23695,F97) - 1</f>
        <v>0</v>
      </c>
      <c t="s" s="14" r="H97">
        <v>1397</v>
      </c>
      <c t="s" s="14" r="I97">
        <v>1468</v>
      </c>
      <c s="14" r="J97"/>
      <c s="14" r="K97"/>
      <c s="14" r="L97"/>
      <c t="s" s="14" r="M97">
        <v>1470</v>
      </c>
      <c s="14" r="N97">
        <v>-9999</v>
      </c>
      <c t="s" s="14" r="O97">
        <v>1763</v>
      </c>
      <c s="14" r="P97"/>
      <c t="s" s="14" r="Q97">
        <v>1763</v>
      </c>
      <c s="14" r="R97"/>
      <c s="14" r="S97"/>
      <c s="14" r="T97"/>
      <c s="14" r="U97"/>
      <c s="14" r="V97"/>
      <c s="14" r="W97"/>
    </row>
    <row r="98">
      <c t="s" s="14" r="A98">
        <v>137</v>
      </c>
      <c t="str" s="14" r="B98">
        <f>hyperlink("https://confluence.oceanobservatories.org/display/instruments/PRESF","PRESF")</f>
        <v>PRESF</v>
      </c>
      <c t="s" s="14" r="C98">
        <v>1764</v>
      </c>
      <c t="s" s="14" r="D98">
        <v>1765</v>
      </c>
      <c s="14" r="E98">
        <f>countif(D$6:D$23675,D98) - 1</f>
        <v>0</v>
      </c>
      <c t="str" s="14" r="F98">
        <v>date_time_string_array_quantity_str_1</v>
      </c>
      <c s="14" r="G98">
        <f>countif(F$6:F$23696,F98) - 1</f>
        <v>0</v>
      </c>
      <c t="s" s="14" r="H98">
        <v>1467</v>
      </c>
      <c t="s" s="14" r="I98">
        <v>1702</v>
      </c>
      <c s="14" r="J98"/>
      <c s="14" r="K98"/>
      <c s="14" r="L98"/>
      <c s="14" r="M98">
        <v>1</v>
      </c>
      <c t="s" s="14" r="N98">
        <v>1703</v>
      </c>
      <c t="s" s="14" r="O98">
        <v>1766</v>
      </c>
      <c s="14" r="P98"/>
      <c s="14" r="Q98"/>
      <c s="14" r="R98"/>
      <c s="14" r="S98"/>
      <c t="s" s="14" r="T98">
        <v>1767</v>
      </c>
      <c s="14" r="U98"/>
      <c s="14" r="V98"/>
      <c t="s" s="14" r="W98">
        <v>1768</v>
      </c>
    </row>
    <row r="99">
      <c t="s" s="14" r="A99">
        <v>137</v>
      </c>
      <c t="str" s="14" r="B99">
        <f>hyperlink("https://confluence.oceanobservatories.org/display/instruments/PRESF","PRESF")</f>
        <v>PRESF</v>
      </c>
      <c t="s" s="14" r="C99">
        <v>667</v>
      </c>
      <c t="s" s="14" r="D99">
        <v>1769</v>
      </c>
      <c s="14" r="E99">
        <f>countif(D$6:D$23675,D99) - 1</f>
        <v>0</v>
      </c>
      <c t="str" s="14" r="F99">
        <v>absolute_pressure_quantity_float32_psi</v>
      </c>
      <c s="14" r="G99">
        <f>countif(F$6:F$23697,F99) - 1</f>
        <v>0</v>
      </c>
      <c t="s" s="14" r="H99">
        <v>1397</v>
      </c>
      <c t="s" s="14" r="I99">
        <v>1398</v>
      </c>
      <c s="14" r="J99"/>
      <c s="14" r="K99"/>
      <c s="14" r="L99"/>
      <c t="s" s="14" r="M99">
        <v>1770</v>
      </c>
      <c s="23" r="N99">
        <v>-9999</v>
      </c>
      <c t="s" s="14" r="O99">
        <v>1771</v>
      </c>
      <c s="14" r="P99"/>
      <c s="14" r="Q99"/>
      <c t="s" s="14" r="R99">
        <v>1772</v>
      </c>
      <c s="14" r="S99"/>
      <c t="s" s="14" r="T99">
        <v>1773</v>
      </c>
      <c s="14" r="U99"/>
      <c s="14" r="V99"/>
      <c t="s" s="14" r="W99">
        <v>1768</v>
      </c>
    </row>
    <row r="100">
      <c t="s" s="14" r="A100">
        <v>137</v>
      </c>
      <c t="str" s="14" r="B100">
        <f>hyperlink("https://confluence.oceanobservatories.org/display/instruments/PRESF","PRESF")</f>
        <v>PRESF</v>
      </c>
      <c t="s" r="C100">
        <v>1774</v>
      </c>
      <c t="s" r="D100">
        <v>1775</v>
      </c>
      <c s="14" r="E100">
        <f>countif(D$6:D$23675,D100) - 1</f>
        <v>0</v>
      </c>
      <c t="str" s="14" r="F100">
        <v>seawater_temperature_quantity_float32_deg_C</v>
      </c>
      <c s="14" r="G100">
        <f>countif(F$6:F$23675,F100) - 1</f>
        <v>0</v>
      </c>
      <c t="s" r="H100">
        <v>1397</v>
      </c>
      <c t="s" r="I100">
        <v>1398</v>
      </c>
      <c t="s" r="M100">
        <v>1432</v>
      </c>
      <c r="N100">
        <v>-9999</v>
      </c>
      <c t="s" r="O100">
        <v>1433</v>
      </c>
      <c t="s" r="P100">
        <v>1434</v>
      </c>
      <c t="s" r="Q100">
        <v>1776</v>
      </c>
      <c t="s" r="R100">
        <v>1436</v>
      </c>
      <c t="s" s="14" r="W100">
        <v>1768</v>
      </c>
    </row>
    <row r="101">
      <c t="s" s="14" r="A101">
        <v>137</v>
      </c>
      <c t="str" s="14" r="B101">
        <f>hyperlink("https://confluence.oceanobservatories.org/display/instruments/PRESF","PRESF")</f>
        <v>PRESF</v>
      </c>
      <c t="s" s="14" r="C101">
        <v>1777</v>
      </c>
      <c t="s" s="14" r="D101">
        <v>1778</v>
      </c>
      <c s="14" r="E101">
        <f>countif(D$6:D$23675,D101) - 1</f>
        <v>0</v>
      </c>
      <c t="str" s="14" r="F101">
        <v>seafloor_pressure_quantity_float32_dbar</v>
      </c>
      <c s="14" r="G101">
        <f>countif(F$6:F$23697,F101) - 1</f>
        <v>0</v>
      </c>
      <c t="s" s="14" r="H101">
        <v>1397</v>
      </c>
      <c t="s" s="14" r="I101">
        <v>1398</v>
      </c>
      <c s="14" r="J101"/>
      <c s="14" r="K101"/>
      <c s="14" r="L101"/>
      <c t="s" s="14" r="M101">
        <v>1406</v>
      </c>
      <c s="23" r="N101">
        <v>-9999</v>
      </c>
      <c t="s" s="14" r="O101">
        <v>1779</v>
      </c>
      <c t="s" s="14" r="P101">
        <v>1780</v>
      </c>
      <c t="s" s="14" r="Q101">
        <v>1781</v>
      </c>
      <c t="s" s="14" r="R101">
        <v>1782</v>
      </c>
      <c s="14" r="S101"/>
      <c t="s" s="14" r="T101">
        <v>1783</v>
      </c>
      <c s="14" r="U101"/>
      <c s="14" r="V101"/>
      <c t="s" s="14" r="W101">
        <v>1768</v>
      </c>
    </row>
    <row r="102">
      <c t="s" s="14" r="A102">
        <v>137</v>
      </c>
      <c t="str" s="14" r="B102">
        <f>hyperlink("https://confluence.oceanobservatories.org/display/instruments/PRESF","PRESF")</f>
        <v>PRESF</v>
      </c>
      <c t="s" s="14" r="C102">
        <v>1784</v>
      </c>
      <c t="s" s="14" r="D102">
        <v>1785</v>
      </c>
      <c s="14" r="E102">
        <f>countif(D$6:D$23675,D102) - 1</f>
        <v>0</v>
      </c>
      <c t="str" s="14" r="F102">
        <v>ptemp_frequency_quantity_float32_Hz</v>
      </c>
      <c s="14" r="G102">
        <f>countif(F$6:F$23755,F102) - 1</f>
        <v>0</v>
      </c>
      <c t="s" s="14" r="H102">
        <v>1397</v>
      </c>
      <c t="s" s="14" r="I102">
        <v>1398</v>
      </c>
      <c s="14" r="J102"/>
      <c s="14" r="K102"/>
      <c s="14" r="L102"/>
      <c t="s" s="14" r="M102">
        <v>1786</v>
      </c>
      <c s="23" r="N102">
        <v>-9999</v>
      </c>
      <c t="s" s="14" r="O102">
        <v>1787</v>
      </c>
      <c s="14" r="P102"/>
      <c s="14" r="Q102"/>
      <c s="14" r="R102"/>
      <c s="14" r="S102"/>
      <c s="14" r="T102"/>
      <c s="14" r="U102"/>
      <c s="14" r="V102"/>
      <c t="s" s="14" r="W102">
        <v>1768</v>
      </c>
    </row>
    <row r="103">
      <c t="s" s="14" r="A103">
        <v>137</v>
      </c>
      <c t="str" s="14" r="B103">
        <f>hyperlink("https://confluence.oceanobservatories.org/display/instruments/PRESF","PRESF")</f>
        <v>PRESF</v>
      </c>
      <c t="s" s="14" r="C103">
        <v>1788</v>
      </c>
      <c t="s" s="14" r="D103">
        <v>1789</v>
      </c>
      <c s="14" r="E103">
        <f>countif(D$6:D$23675,D103) - 1</f>
        <v>0</v>
      </c>
      <c t="str" s="14" r="F103">
        <v>n_avg_band_quantity_int16_1</v>
      </c>
      <c s="14" r="G103">
        <f>countif(F$6:F$23755,F103) - 1</f>
        <v>0</v>
      </c>
      <c t="s" s="14" r="H103">
        <v>1397</v>
      </c>
      <c t="s" s="14" r="I103">
        <v>1790</v>
      </c>
      <c s="14" r="J103"/>
      <c s="14" r="K103"/>
      <c s="14" r="L103"/>
      <c s="14" r="M103">
        <v>1</v>
      </c>
      <c s="23" r="N103">
        <v>-9999</v>
      </c>
      <c t="s" s="14" r="O103">
        <v>1791</v>
      </c>
      <c s="14" r="P103"/>
      <c s="14" r="Q103"/>
      <c s="14" r="R103"/>
      <c s="14" r="S103"/>
      <c s="14" r="T103"/>
      <c s="14" r="U103"/>
      <c s="14" r="V103"/>
      <c t="s" s="14" r="W103">
        <v>1768</v>
      </c>
    </row>
    <row r="104">
      <c t="s" s="14" r="A104">
        <v>137</v>
      </c>
      <c t="str" s="14" r="B104">
        <f>hyperlink("https://confluence.oceanobservatories.org/display/instruments/PRESF","PRESF")</f>
        <v>PRESF</v>
      </c>
      <c t="s" s="14" r="C104">
        <v>1792</v>
      </c>
      <c t="s" s="14" r="D104">
        <v>1793</v>
      </c>
      <c s="14" r="E104">
        <f>countif(D$6:D$23675,D104) - 1</f>
        <v>0</v>
      </c>
      <c t="str" s="14" r="F104">
        <v>ass_total_variance_quantity_float32_m_2</v>
      </c>
      <c s="14" r="G104">
        <f>countif(F$6:F$23755,F104) - 1</f>
        <v>0</v>
      </c>
      <c t="s" s="14" r="H104">
        <v>1397</v>
      </c>
      <c t="s" s="14" r="I104">
        <v>1398</v>
      </c>
      <c s="14" r="J104"/>
      <c s="14" r="K104"/>
      <c s="14" r="L104"/>
      <c t="s" s="14" r="M104">
        <v>1794</v>
      </c>
      <c s="14" r="N104">
        <v>-9999</v>
      </c>
      <c t="s" s="14" r="O104">
        <v>1795</v>
      </c>
      <c s="14" r="P104"/>
      <c s="14" r="Q104"/>
      <c s="14" r="R104"/>
      <c s="14" r="S104"/>
      <c s="14" r="T104"/>
      <c s="14" r="U104"/>
      <c s="14" r="V104"/>
      <c t="s" s="14" r="W104">
        <v>1768</v>
      </c>
    </row>
    <row r="105">
      <c t="s" s="14" r="A105">
        <v>137</v>
      </c>
      <c t="str" s="14" r="B105">
        <f>hyperlink("https://confluence.oceanobservatories.org/display/instruments/PRESF","PRESF")</f>
        <v>PRESF</v>
      </c>
      <c t="s" s="14" r="C105">
        <v>1796</v>
      </c>
      <c t="s" s="14" r="D105">
        <v>1797</v>
      </c>
      <c s="14" r="E105">
        <f>countif(D$6:D$23675,D105) - 1</f>
        <v>0</v>
      </c>
      <c t="str" s="14" r="F105">
        <v>ass_total_energy_quantity_float32_J_m_1</v>
      </c>
      <c s="14" r="G105">
        <f>countif(F$6:F$23755,F105) - 1</f>
        <v>0</v>
      </c>
      <c t="s" s="14" r="H105">
        <v>1397</v>
      </c>
      <c t="s" s="14" r="I105">
        <v>1398</v>
      </c>
      <c s="14" r="J105"/>
      <c s="14" r="K105"/>
      <c s="14" r="L105"/>
      <c t="s" s="14" r="M105">
        <v>1798</v>
      </c>
      <c s="14" r="N105">
        <v>-9999</v>
      </c>
      <c t="s" s="14" r="O105">
        <v>1799</v>
      </c>
      <c s="14" r="P105"/>
      <c s="14" r="Q105"/>
      <c s="14" r="R105"/>
      <c s="14" r="S105"/>
      <c s="14" r="T105"/>
      <c s="14" r="U105"/>
      <c s="14" r="V105"/>
      <c t="s" s="14" r="W105">
        <v>1768</v>
      </c>
    </row>
    <row r="106">
      <c t="s" s="14" r="A106">
        <v>137</v>
      </c>
      <c t="str" s="14" r="B106">
        <f>hyperlink("https://confluence.oceanobservatories.org/display/instruments/PRESF","PRESF")</f>
        <v>PRESF</v>
      </c>
      <c t="s" s="14" r="C106">
        <v>1800</v>
      </c>
      <c t="s" s="14" r="D106">
        <v>1801</v>
      </c>
      <c s="14" r="E106">
        <f>countif(D$6:D$23675,D106) - 1</f>
        <v>0</v>
      </c>
      <c t="str" s="14" r="F106">
        <v>ass_sig_wave_period_quantity_float32_s</v>
      </c>
      <c s="14" r="G106">
        <f>countif(F$6:F$23755,F106) - 1</f>
        <v>0</v>
      </c>
      <c t="s" s="14" r="H106">
        <v>1397</v>
      </c>
      <c t="s" s="14" r="I106">
        <v>1398</v>
      </c>
      <c s="14" r="J106"/>
      <c s="14" r="K106"/>
      <c s="14" r="L106"/>
      <c t="s" s="14" r="M106">
        <v>1516</v>
      </c>
      <c s="14" r="N106">
        <v>-9999</v>
      </c>
      <c t="s" s="14" r="O106">
        <v>1802</v>
      </c>
      <c s="14" r="P106"/>
      <c s="14" r="Q106"/>
      <c s="14" r="R106"/>
      <c s="14" r="S106"/>
      <c s="14" r="T106"/>
      <c s="14" r="U106"/>
      <c s="14" r="V106"/>
      <c t="s" s="14" r="W106">
        <v>1768</v>
      </c>
    </row>
    <row r="107">
      <c t="s" s="14" r="A107">
        <v>137</v>
      </c>
      <c t="str" s="14" r="B107">
        <f>hyperlink("https://confluence.oceanobservatories.org/display/instruments/PRESF","PRESF")</f>
        <v>PRESF</v>
      </c>
      <c t="s" s="14" r="C107">
        <v>1803</v>
      </c>
      <c t="s" s="14" r="D107">
        <v>1804</v>
      </c>
      <c s="14" r="E107">
        <f>countif(D$6:D$23675,D107) - 1</f>
        <v>0</v>
      </c>
      <c t="str" s="14" r="F107">
        <v>ass_sig_wave_height_quantity_float32_m</v>
      </c>
      <c s="14" r="G107">
        <f>countif(F$6:F$23755,F107) - 1</f>
        <v>0</v>
      </c>
      <c t="s" s="14" r="H107">
        <v>1397</v>
      </c>
      <c t="s" s="14" r="I107">
        <v>1398</v>
      </c>
      <c s="14" r="J107"/>
      <c s="14" r="K107"/>
      <c s="14" r="L107"/>
      <c t="s" s="14" r="M107">
        <v>1805</v>
      </c>
      <c s="14" r="N107">
        <v>-9999</v>
      </c>
      <c t="s" s="14" r="O107">
        <v>1806</v>
      </c>
      <c s="14" r="P107"/>
      <c s="14" r="Q107"/>
      <c s="14" r="R107"/>
      <c s="14" r="S107"/>
      <c s="14" r="T107"/>
      <c s="14" r="U107"/>
      <c s="14" r="V107"/>
      <c t="s" s="14" r="W107">
        <v>1768</v>
      </c>
    </row>
    <row r="108">
      <c t="s" s="14" r="A108">
        <v>137</v>
      </c>
      <c t="str" s="14" r="B108">
        <f>hyperlink("https://confluence.oceanobservatories.org/display/instruments/PRESF","PRESF")</f>
        <v>PRESF</v>
      </c>
      <c t="s" s="14" r="C108">
        <v>1807</v>
      </c>
      <c t="s" s="14" r="D108">
        <v>1808</v>
      </c>
      <c s="14" r="E108">
        <f>countif(D$6:D$23675,D108) - 1</f>
        <v>0</v>
      </c>
      <c t="str" s="14" r="F108">
        <v>tss_wave_integration_time_quantity_int16_s</v>
      </c>
      <c s="14" r="G108">
        <f>countif(F$6:F$23755,F108) - 1</f>
        <v>0</v>
      </c>
      <c t="s" s="14" r="H108">
        <v>1397</v>
      </c>
      <c t="s" s="14" r="I108">
        <v>1790</v>
      </c>
      <c s="14" r="J108"/>
      <c s="14" r="K108"/>
      <c s="14" r="L108"/>
      <c t="s" s="14" r="M108">
        <v>1516</v>
      </c>
      <c s="14" r="N108">
        <v>-9999</v>
      </c>
      <c t="s" s="14" r="O108">
        <v>1809</v>
      </c>
      <c s="14" r="P108"/>
      <c s="14" r="Q108"/>
      <c s="14" r="R108"/>
      <c s="14" r="S108"/>
      <c s="14" r="T108"/>
      <c s="14" r="U108"/>
      <c s="14" r="V108"/>
      <c t="s" s="14" r="W108">
        <v>1768</v>
      </c>
    </row>
    <row r="109">
      <c t="s" s="14" r="A109">
        <v>137</v>
      </c>
      <c t="str" s="14" r="B109">
        <f>hyperlink("https://confluence.oceanobservatories.org/display/instruments/PRESF","PRESF")</f>
        <v>PRESF</v>
      </c>
      <c t="s" s="14" r="C109">
        <v>1810</v>
      </c>
      <c t="s" s="14" r="D109">
        <v>1811</v>
      </c>
      <c s="14" r="E109">
        <f>countif(D$6:D$23675,D109) - 1</f>
        <v>0</v>
      </c>
      <c t="str" s="14" r="F109">
        <v>tss_number_of_waves_quantity_int16_1</v>
      </c>
      <c s="14" r="G109">
        <f>countif(F$6:F$23755,F109) - 1</f>
        <v>0</v>
      </c>
      <c t="s" s="14" r="H109">
        <v>1397</v>
      </c>
      <c t="s" s="14" r="I109">
        <v>1790</v>
      </c>
      <c s="14" r="J109"/>
      <c s="14" r="K109"/>
      <c s="14" r="L109"/>
      <c s="14" r="M109">
        <v>1</v>
      </c>
      <c s="14" r="N109">
        <v>-9999</v>
      </c>
      <c t="s" s="14" r="O109">
        <v>1812</v>
      </c>
      <c s="14" r="P109"/>
      <c s="14" r="Q109"/>
      <c s="14" r="R109"/>
      <c s="14" r="S109"/>
      <c s="14" r="T109"/>
      <c s="14" r="U109"/>
      <c s="14" r="V109"/>
      <c t="s" s="14" r="W109">
        <v>1768</v>
      </c>
    </row>
    <row r="110">
      <c t="s" s="14" r="A110">
        <v>137</v>
      </c>
      <c t="str" s="14" r="B110">
        <f>hyperlink("https://confluence.oceanobservatories.org/display/instruments/PRESF","PRESF")</f>
        <v>PRESF</v>
      </c>
      <c t="s" s="14" r="C110">
        <v>1813</v>
      </c>
      <c t="s" s="14" r="D110">
        <v>1814</v>
      </c>
      <c s="14" r="E110">
        <f>countif(D$6:D$23675,D110) - 1</f>
        <v>0</v>
      </c>
      <c t="str" s="14" r="F110">
        <v>tss_total_variance_quantity_float32_m_2</v>
      </c>
      <c s="14" r="G110">
        <f>countif(F$6:F$23755,F110) - 1</f>
        <v>0</v>
      </c>
      <c t="s" s="14" r="H110">
        <v>1397</v>
      </c>
      <c t="s" s="14" r="I110">
        <v>1398</v>
      </c>
      <c s="14" r="J110"/>
      <c s="14" r="K110"/>
      <c s="14" r="L110"/>
      <c t="s" s="14" r="M110">
        <v>1794</v>
      </c>
      <c s="14" r="N110">
        <v>-9999</v>
      </c>
      <c t="s" s="14" r="O110">
        <v>1815</v>
      </c>
      <c s="14" r="P110"/>
      <c s="14" r="Q110"/>
      <c s="14" r="R110"/>
      <c s="14" r="S110"/>
      <c s="14" r="T110"/>
      <c s="14" r="U110"/>
      <c s="14" r="V110"/>
      <c t="s" s="14" r="W110">
        <v>1768</v>
      </c>
    </row>
    <row r="111">
      <c t="s" s="14" r="A111">
        <v>137</v>
      </c>
      <c t="str" s="14" r="B111">
        <f>hyperlink("https://confluence.oceanobservatories.org/display/instruments/PRESF","PRESF")</f>
        <v>PRESF</v>
      </c>
      <c t="s" s="14" r="C111">
        <v>1816</v>
      </c>
      <c t="s" s="14" r="D111">
        <v>1817</v>
      </c>
      <c s="14" r="E111">
        <f>countif(D$6:D$23675,D111) - 1</f>
        <v>0</v>
      </c>
      <c t="str" s="14" r="F111">
        <v>tss_total_energy_quantity_float32_J_m_2</v>
      </c>
      <c s="14" r="G111">
        <f>countif(F$6:F$23755,F111) - 1</f>
        <v>0</v>
      </c>
      <c t="s" s="14" r="H111">
        <v>1397</v>
      </c>
      <c t="s" s="14" r="I111">
        <v>1398</v>
      </c>
      <c s="14" r="J111"/>
      <c s="14" r="K111"/>
      <c s="14" r="L111"/>
      <c t="s" s="14" r="M111">
        <v>1818</v>
      </c>
      <c s="14" r="N111">
        <v>-9999</v>
      </c>
      <c t="s" s="14" r="O111">
        <v>1819</v>
      </c>
      <c s="14" r="P111"/>
      <c s="14" r="Q111"/>
      <c s="14" r="R111"/>
      <c s="14" r="S111"/>
      <c s="14" r="T111"/>
      <c s="14" r="U111"/>
      <c s="14" r="V111"/>
      <c t="s" s="14" r="W111">
        <v>1768</v>
      </c>
    </row>
    <row r="112">
      <c t="s" s="14" r="A112">
        <v>137</v>
      </c>
      <c t="str" s="14" r="B112">
        <f>hyperlink("https://confluence.oceanobservatories.org/display/instruments/PRESF","PRESF")</f>
        <v>PRESF</v>
      </c>
      <c t="s" s="14" r="C112">
        <v>1820</v>
      </c>
      <c t="s" s="14" r="D112">
        <v>1821</v>
      </c>
      <c s="14" r="E112">
        <f>countif(D$6:D$23675,D112) - 1</f>
        <v>0</v>
      </c>
      <c t="str" s="14" r="F112">
        <v>tss_avg_wave_height_quantity_float32_m</v>
      </c>
      <c s="14" r="G112">
        <f>countif(F$6:F$23755,F112) - 1</f>
        <v>0</v>
      </c>
      <c t="s" s="14" r="H112">
        <v>1397</v>
      </c>
      <c t="s" s="14" r="I112">
        <v>1398</v>
      </c>
      <c s="14" r="J112"/>
      <c s="14" r="K112"/>
      <c s="14" r="L112"/>
      <c t="s" s="14" r="M112">
        <v>1805</v>
      </c>
      <c s="14" r="N112">
        <v>-9999</v>
      </c>
      <c t="s" s="14" r="O112">
        <v>1822</v>
      </c>
      <c s="14" r="P112"/>
      <c s="14" r="Q112"/>
      <c s="14" r="R112"/>
      <c s="14" r="S112"/>
      <c s="14" r="T112"/>
      <c s="14" r="U112"/>
      <c s="14" r="V112"/>
      <c t="s" s="14" r="W112">
        <v>1768</v>
      </c>
    </row>
    <row r="113">
      <c t="s" s="14" r="A113">
        <v>137</v>
      </c>
      <c t="str" s="14" r="B113">
        <f>hyperlink("https://confluence.oceanobservatories.org/display/instruments/PRESF","PRESF")</f>
        <v>PRESF</v>
      </c>
      <c t="s" s="14" r="C113">
        <v>1823</v>
      </c>
      <c t="s" s="14" r="D113">
        <v>1824</v>
      </c>
      <c s="14" r="E113">
        <f>countif(D$6:D$23675,D113) - 1</f>
        <v>0</v>
      </c>
      <c t="str" s="14" r="F113">
        <v>tss_avg_wave_period_quantity_float32_s</v>
      </c>
      <c s="14" r="G113">
        <f>countif(F$6:F$23755,F113) - 1</f>
        <v>0</v>
      </c>
      <c t="s" s="14" r="H113">
        <v>1397</v>
      </c>
      <c t="s" s="14" r="I113">
        <v>1398</v>
      </c>
      <c s="14" r="J113"/>
      <c s="14" r="K113"/>
      <c s="14" r="L113"/>
      <c t="s" s="14" r="M113">
        <v>1516</v>
      </c>
      <c s="14" r="N113">
        <v>-9999</v>
      </c>
      <c t="s" s="14" r="O113">
        <v>1825</v>
      </c>
      <c s="14" r="P113"/>
      <c s="14" r="Q113"/>
      <c s="14" r="R113"/>
      <c s="14" r="S113"/>
      <c s="14" r="T113"/>
      <c s="14" r="U113"/>
      <c s="14" r="V113"/>
      <c t="s" s="14" r="W113">
        <v>1768</v>
      </c>
    </row>
    <row r="114">
      <c t="s" s="14" r="A114">
        <v>137</v>
      </c>
      <c t="str" s="14" r="B114">
        <f>hyperlink("https://confluence.oceanobservatories.org/display/instruments/PRESF","PRESF")</f>
        <v>PRESF</v>
      </c>
      <c t="s" s="14" r="C114">
        <v>1826</v>
      </c>
      <c t="s" s="14" r="D114">
        <v>1827</v>
      </c>
      <c s="14" r="E114">
        <f>countif(D$6:D$23675,D114) - 1</f>
        <v>0</v>
      </c>
      <c t="str" s="14" r="F114">
        <v>tss_max_wave_height_quantity_float32_m</v>
      </c>
      <c s="14" r="G114">
        <f>countif(F$6:F$23755,F114) - 1</f>
        <v>0</v>
      </c>
      <c t="s" s="14" r="H114">
        <v>1397</v>
      </c>
      <c t="s" s="14" r="I114">
        <v>1398</v>
      </c>
      <c s="14" r="J114"/>
      <c s="14" r="K114"/>
      <c s="14" r="L114"/>
      <c t="s" s="14" r="M114">
        <v>1805</v>
      </c>
      <c s="14" r="N114">
        <v>-9999</v>
      </c>
      <c t="s" s="14" r="O114">
        <v>1828</v>
      </c>
      <c s="14" r="P114"/>
      <c s="14" r="Q114"/>
      <c s="14" r="R114"/>
      <c s="14" r="S114"/>
      <c s="14" r="T114"/>
      <c s="14" r="U114"/>
      <c s="14" r="V114"/>
      <c t="s" s="14" r="W114">
        <v>1768</v>
      </c>
    </row>
    <row r="115">
      <c t="s" s="14" r="A115">
        <v>137</v>
      </c>
      <c t="str" s="14" r="B115">
        <f>hyperlink("https://confluence.oceanobservatories.org/display/instruments/PRESF","PRESF")</f>
        <v>PRESF</v>
      </c>
      <c t="s" s="14" r="C115">
        <v>1829</v>
      </c>
      <c t="s" s="14" r="D115">
        <v>1830</v>
      </c>
      <c s="14" r="E115">
        <f>countif(D$6:D$23675,D115) - 1</f>
        <v>0</v>
      </c>
      <c t="str" s="14" r="F115">
        <v>tss_sig_wave_height_quantity_float32_m</v>
      </c>
      <c s="14" r="G115">
        <f>countif(F$6:F$23755,F115) - 1</f>
        <v>0</v>
      </c>
      <c t="s" s="14" r="H115">
        <v>1397</v>
      </c>
      <c t="s" s="14" r="I115">
        <v>1398</v>
      </c>
      <c s="14" r="J115"/>
      <c s="14" r="K115"/>
      <c s="14" r="L115"/>
      <c t="s" s="14" r="M115">
        <v>1805</v>
      </c>
      <c s="14" r="N115">
        <v>-9999</v>
      </c>
      <c t="s" s="14" r="O115">
        <v>1831</v>
      </c>
      <c s="14" r="P115"/>
      <c s="14" r="Q115"/>
      <c s="14" r="R115"/>
      <c s="14" r="S115"/>
      <c s="14" r="T115"/>
      <c s="14" r="U115"/>
      <c s="14" r="V115"/>
      <c t="s" s="14" r="W115">
        <v>1768</v>
      </c>
    </row>
    <row r="116">
      <c t="s" s="14" r="A116">
        <v>137</v>
      </c>
      <c t="str" s="14" r="B116">
        <f>hyperlink("https://confluence.oceanobservatories.org/display/instruments/PRESF","PRESF")</f>
        <v>PRESF</v>
      </c>
      <c t="s" s="14" r="C116">
        <v>1832</v>
      </c>
      <c t="s" s="14" r="D116">
        <v>1833</v>
      </c>
      <c s="14" r="E116">
        <f>countif(D$6:D$23675,D116) - 1</f>
        <v>0</v>
      </c>
      <c t="str" s="14" r="F116">
        <v>tss_sig_wave_period_quantity_float32_s</v>
      </c>
      <c s="14" r="G116">
        <f>countif(F$6:F$23755,F116) - 1</f>
        <v>0</v>
      </c>
      <c t="s" s="14" r="H116">
        <v>1397</v>
      </c>
      <c t="s" s="14" r="I116">
        <v>1398</v>
      </c>
      <c s="14" r="J116"/>
      <c s="14" r="K116"/>
      <c s="14" r="L116"/>
      <c t="s" s="14" r="M116">
        <v>1516</v>
      </c>
      <c s="14" r="N116">
        <v>-9999</v>
      </c>
      <c t="s" s="14" r="O116">
        <v>1834</v>
      </c>
      <c s="14" r="P116"/>
      <c s="14" r="Q116"/>
      <c s="14" r="R116"/>
      <c s="14" r="S116"/>
      <c s="14" r="T116"/>
      <c s="14" r="U116"/>
      <c s="14" r="V116"/>
      <c t="s" s="14" r="W116">
        <v>1768</v>
      </c>
    </row>
    <row r="117">
      <c t="s" s="14" r="A117">
        <v>137</v>
      </c>
      <c t="str" s="14" r="B117">
        <f>hyperlink("https://confluence.oceanobservatories.org/display/instruments/PRESF","PRESF")</f>
        <v>PRESF</v>
      </c>
      <c t="s" s="14" r="C117">
        <v>1835</v>
      </c>
      <c t="s" s="14" r="D117">
        <v>1836</v>
      </c>
      <c s="14" r="E117">
        <f>countif(D$6:D$23675,D117) - 1</f>
        <v>0</v>
      </c>
      <c t="str" s="14" r="F117">
        <v>tss_10_wave_height_quantity_float32_m</v>
      </c>
      <c s="14" r="G117">
        <f>countif(F$6:F$23755,F117) - 1</f>
        <v>0</v>
      </c>
      <c t="s" s="14" r="H117">
        <v>1397</v>
      </c>
      <c t="s" s="14" r="I117">
        <v>1398</v>
      </c>
      <c s="14" r="J117"/>
      <c s="14" r="K117"/>
      <c s="14" r="L117"/>
      <c t="s" s="14" r="M117">
        <v>1805</v>
      </c>
      <c s="14" r="N117">
        <v>-9999</v>
      </c>
      <c t="s" s="14" r="O117">
        <v>1837</v>
      </c>
      <c s="14" r="P117"/>
      <c s="14" r="Q117"/>
      <c s="14" r="R117"/>
      <c s="14" r="S117"/>
      <c s="14" r="T117"/>
      <c s="14" r="U117"/>
      <c s="14" r="V117"/>
      <c t="s" s="14" r="W117">
        <v>1768</v>
      </c>
    </row>
    <row r="118">
      <c t="s" s="14" r="A118">
        <v>137</v>
      </c>
      <c t="str" s="14" r="B118">
        <f>hyperlink("https://confluence.oceanobservatories.org/display/instruments/PRESF","PRESF")</f>
        <v>PRESF</v>
      </c>
      <c t="s" s="14" r="C118">
        <v>1838</v>
      </c>
      <c t="s" s="14" r="D118">
        <v>1839</v>
      </c>
      <c s="14" r="E118">
        <f>countif(D$6:D$23675,D118) - 1</f>
        <v>0</v>
      </c>
      <c t="str" s="14" r="F118">
        <v>tss_1_wave_height_quantity_float32_m</v>
      </c>
      <c s="14" r="G118">
        <f>countif(F$6:F$23755,F118) - 1</f>
        <v>0</v>
      </c>
      <c t="s" s="14" r="H118">
        <v>1397</v>
      </c>
      <c t="s" s="14" r="I118">
        <v>1398</v>
      </c>
      <c s="14" r="J118"/>
      <c s="14" r="K118"/>
      <c s="14" r="L118"/>
      <c t="s" s="14" r="M118">
        <v>1805</v>
      </c>
      <c s="14" r="N118">
        <v>-9999</v>
      </c>
      <c t="s" s="14" r="O118">
        <v>1840</v>
      </c>
      <c s="14" r="P118"/>
      <c s="14" r="Q118"/>
      <c s="14" r="R118"/>
      <c s="14" r="S118"/>
      <c s="14" r="T118"/>
      <c s="14" r="U118"/>
      <c s="14" r="V118"/>
      <c t="s" s="14" r="W118">
        <v>1768</v>
      </c>
    </row>
    <row r="119">
      <c t="s" s="14" r="A119">
        <v>137</v>
      </c>
      <c t="str" s="14" r="B119">
        <f>hyperlink("https://confluence.oceanobservatories.org/display/instruments/PRESF","PRESF")</f>
        <v>PRESF</v>
      </c>
      <c t="s" s="14" r="C119">
        <v>1841</v>
      </c>
      <c t="s" s="14" r="D119">
        <v>1842</v>
      </c>
      <c s="14" r="E119">
        <f>countif(D$6:D$23675,D119) - 1</f>
        <v>0</v>
      </c>
      <c t="str" s="14" r="F119">
        <v>firmware_version_array_quantity_str_1</v>
      </c>
      <c s="14" r="G119">
        <f>countif(F$6:F$23700,F119) - 1</f>
        <v>0</v>
      </c>
      <c t="s" s="23" r="H119">
        <v>1467</v>
      </c>
      <c t="s" s="14" r="I119">
        <v>1702</v>
      </c>
      <c s="14" r="J119"/>
      <c s="14" r="K119"/>
      <c s="14" r="L119"/>
      <c s="14" r="M119">
        <v>1</v>
      </c>
      <c t="s" s="14" r="N119">
        <v>1703</v>
      </c>
      <c t="s" s="14" r="O119">
        <v>1843</v>
      </c>
      <c s="14" r="P119"/>
      <c s="14" r="Q119"/>
      <c s="14" r="R119"/>
      <c s="14" r="S119"/>
      <c s="14" r="T119"/>
      <c s="14" r="U119"/>
      <c s="14" r="V119"/>
      <c t="s" s="14" r="W119">
        <v>1768</v>
      </c>
    </row>
    <row r="120">
      <c t="s" s="14" r="A120">
        <v>137</v>
      </c>
      <c t="str" s="14" r="B120">
        <f>hyperlink("https://confluence.oceanobservatories.org/display/instruments/PRESF","PRESF")</f>
        <v>PRESF</v>
      </c>
      <c t="s" s="14" r="C120">
        <v>1844</v>
      </c>
      <c t="s" s="14" r="D120">
        <v>1845</v>
      </c>
      <c s="14" r="E120">
        <f>countif(D$6:D$23675,D120) - 1</f>
        <v>0</v>
      </c>
      <c t="str" s="14" r="F120">
        <v>serial_number_quantity_int32_1</v>
      </c>
      <c s="14" r="G120">
        <f>countif(F$6:F$23701,F120) - 1</f>
        <v>0</v>
      </c>
      <c t="s" s="14" r="H120">
        <v>1397</v>
      </c>
      <c t="s" s="14" r="I120">
        <v>1468</v>
      </c>
      <c s="14" r="J120"/>
      <c s="14" r="K120"/>
      <c s="14" r="L120"/>
      <c s="14" r="M120">
        <v>1</v>
      </c>
      <c s="23" r="N120">
        <v>-9999</v>
      </c>
      <c t="s" s="14" r="O120">
        <v>1846</v>
      </c>
      <c s="14" r="P120"/>
      <c s="14" r="Q120"/>
      <c s="14" r="R120"/>
      <c s="14" r="S120"/>
      <c s="14" r="T120"/>
      <c s="14" r="U120"/>
      <c s="14" r="V120"/>
      <c t="s" s="14" r="W120">
        <v>1768</v>
      </c>
    </row>
    <row r="121">
      <c t="s" s="14" r="A121">
        <v>137</v>
      </c>
      <c t="str" s="14" r="B121">
        <f>hyperlink("https://confluence.oceanobservatories.org/display/instruments/PRESF","PRESF")</f>
        <v>PRESF</v>
      </c>
      <c t="s" s="14" r="C121">
        <v>1847</v>
      </c>
      <c t="s" s="14" r="D121">
        <v>1848</v>
      </c>
      <c s="14" r="E121">
        <f>countif(D$6:D$23675,D121) - 1</f>
        <v>0</v>
      </c>
      <c t="str" s="14" r="F121">
        <v>user_info_array_quantity_str_1</v>
      </c>
      <c s="14" r="G121">
        <f>countif(F$6:F$23703,F121) - 1</f>
        <v>0</v>
      </c>
      <c t="s" s="14" r="H121">
        <v>1467</v>
      </c>
      <c t="s" s="14" r="I121">
        <v>1702</v>
      </c>
      <c s="14" r="J121"/>
      <c s="14" r="K121"/>
      <c s="14" r="L121"/>
      <c s="14" r="M121">
        <v>1</v>
      </c>
      <c t="s" s="14" r="N121">
        <v>1703</v>
      </c>
      <c t="s" s="14" r="O121">
        <v>1849</v>
      </c>
      <c s="14" r="P121"/>
      <c s="14" r="Q121"/>
      <c s="14" r="R121"/>
      <c s="14" r="S121"/>
      <c s="14" r="T121"/>
      <c s="14" r="U121"/>
      <c s="14" r="V121"/>
      <c t="s" s="14" r="W121">
        <v>1768</v>
      </c>
    </row>
    <row r="122">
      <c t="s" s="14" r="A122">
        <v>137</v>
      </c>
      <c t="str" s="14" r="B122">
        <f>hyperlink("https://confluence.oceanobservatories.org/display/instruments/PRESF","PRESF")</f>
        <v>PRESF</v>
      </c>
      <c t="s" s="14" r="C122">
        <v>1850</v>
      </c>
      <c t="s" s="14" r="D122">
        <v>1851</v>
      </c>
      <c s="14" r="E122">
        <f>countif(D$6:D$23675,D122) - 1</f>
        <v>0</v>
      </c>
      <c t="str" s="14" r="F122">
        <v>quartz_pressure_sensor_serial_number_quantity_int32_1</v>
      </c>
      <c s="14" r="G122">
        <f>countif(F$6:F$23704,F122) - 1</f>
        <v>0</v>
      </c>
      <c t="s" s="14" r="H122">
        <v>1397</v>
      </c>
      <c t="s" s="14" r="I122">
        <v>1468</v>
      </c>
      <c s="14" r="J122"/>
      <c s="14" r="K122"/>
      <c s="14" r="L122"/>
      <c s="14" r="M122">
        <v>1</v>
      </c>
      <c s="23" r="N122">
        <v>-9999</v>
      </c>
      <c t="s" s="14" r="O122">
        <v>1852</v>
      </c>
      <c s="14" r="P122"/>
      <c s="14" r="Q122"/>
      <c s="14" r="R122"/>
      <c s="14" r="S122"/>
      <c s="14" r="T122"/>
      <c s="14" r="U122"/>
      <c s="14" r="V122"/>
      <c t="s" s="14" r="W122">
        <v>1768</v>
      </c>
    </row>
    <row r="123">
      <c t="s" s="14" r="A123">
        <v>137</v>
      </c>
      <c t="str" s="14" r="B123">
        <f>hyperlink("https://confluence.oceanobservatories.org/display/instruments/PRESF","PRESF")</f>
        <v>PRESF</v>
      </c>
      <c t="s" s="14" r="C123">
        <v>1853</v>
      </c>
      <c t="s" s="14" r="D123">
        <v>1854</v>
      </c>
      <c s="14" r="E123">
        <f>countif(D$6:D$23675,D123) - 1</f>
        <v>0</v>
      </c>
      <c t="str" s="14" r="F123">
        <v>pressure_sensor_range_range_quantity_int16_psi</v>
      </c>
      <c s="14" r="G123">
        <f>countif(F$6:F$23705,F123) - 1</f>
        <v>0</v>
      </c>
      <c t="s" s="14" r="H123">
        <v>1855</v>
      </c>
      <c t="s" s="14" r="I123">
        <v>1790</v>
      </c>
      <c s="14" r="J123"/>
      <c s="14" r="K123"/>
      <c s="14" r="L123"/>
      <c t="s" s="14" r="M123">
        <v>1770</v>
      </c>
      <c t="s" s="23" r="N123">
        <v>1856</v>
      </c>
      <c t="s" s="14" r="O123">
        <v>1857</v>
      </c>
      <c s="14" r="P123"/>
      <c s="14" r="Q123"/>
      <c s="14" r="R123"/>
      <c s="14" r="S123"/>
      <c s="14" r="T123"/>
      <c s="14" r="U123"/>
      <c s="14" r="V123"/>
      <c t="s" s="14" r="W123">
        <v>1768</v>
      </c>
    </row>
    <row r="124">
      <c t="s" s="14" r="A124">
        <v>137</v>
      </c>
      <c t="str" s="14" r="B124">
        <f>hyperlink("https://confluence.oceanobservatories.org/display/instruments/PRESF","PRESF")</f>
        <v>PRESF</v>
      </c>
      <c t="s" s="14" r="C124">
        <v>1858</v>
      </c>
      <c t="s" s="14" r="D124">
        <v>1859</v>
      </c>
      <c s="14" r="E124">
        <f>countif(D$6:D$23675,D124) - 1</f>
        <v>0</v>
      </c>
      <c t="str" s="14" r="F124">
        <v>external_temperature_sensor_boolean_int8_1</v>
      </c>
      <c s="14" r="G124">
        <f>countif(F$6:F$23706,F124) - 1</f>
        <v>0</v>
      </c>
      <c t="s" s="18" r="H124">
        <v>1530</v>
      </c>
      <c t="s" s="18" r="I124">
        <v>1479</v>
      </c>
      <c s="14" r="J124"/>
      <c s="14" r="K124"/>
      <c s="14" r="L124"/>
      <c s="14" r="M124">
        <v>1</v>
      </c>
      <c s="23" r="N124">
        <v>-9</v>
      </c>
      <c t="s" s="14" r="O124">
        <v>1860</v>
      </c>
      <c s="14" r="P124"/>
      <c s="14" r="Q124"/>
      <c s="14" r="R124"/>
      <c s="14" r="S124"/>
      <c s="14" r="T124"/>
      <c s="14" r="U124"/>
      <c s="14" r="V124"/>
      <c t="s" s="14" r="W124">
        <v>1768</v>
      </c>
    </row>
    <row r="125">
      <c t="s" s="14" r="A125">
        <v>137</v>
      </c>
      <c t="str" s="14" r="B125">
        <f>hyperlink("https://confluence.oceanobservatories.org/display/instruments/PRESF","PRESF")</f>
        <v>PRESF</v>
      </c>
      <c t="s" s="18" r="C125">
        <v>1861</v>
      </c>
      <c t="s" s="14" r="D125">
        <v>1862</v>
      </c>
      <c s="14" r="E125">
        <f>countif(D$6:D$23675,D125) - 1</f>
        <v>0</v>
      </c>
      <c t="str" s="14" r="F125">
        <v>external_conductivity_sensor_boolean_int8_1</v>
      </c>
      <c s="18" r="G125">
        <f>countif(F$6:F$23707,F125) - 1</f>
        <v>0</v>
      </c>
      <c t="s" s="18" r="H125">
        <v>1530</v>
      </c>
      <c t="s" s="18" r="I125">
        <v>1479</v>
      </c>
      <c s="14" r="J125"/>
      <c s="14" r="K125"/>
      <c s="14" r="L125"/>
      <c s="14" r="M125">
        <v>1</v>
      </c>
      <c s="23" r="N125">
        <v>-9</v>
      </c>
      <c t="s" s="14" r="O125">
        <v>1863</v>
      </c>
      <c s="14" r="P125"/>
      <c s="14" r="Q125"/>
      <c s="14" r="R125"/>
      <c s="14" r="S125"/>
      <c s="14" r="T125"/>
      <c s="14" r="U125"/>
      <c s="14" r="V125"/>
      <c t="s" s="14" r="W125">
        <v>1768</v>
      </c>
    </row>
    <row r="126">
      <c t="s" s="14" r="A126">
        <v>137</v>
      </c>
      <c t="str" s="14" r="B126">
        <f>hyperlink("https://confluence.oceanobservatories.org/display/instruments/PRESF","PRESF")</f>
        <v>PRESF</v>
      </c>
      <c t="s" s="14" r="C126">
        <v>1864</v>
      </c>
      <c t="s" s="14" r="D126">
        <v>1865</v>
      </c>
      <c s="14" r="E126">
        <f>countif(D$6:D$23675,D126) - 1</f>
        <v>0</v>
      </c>
      <c t="str" s="14" r="F126">
        <v>operational_current_quantity_float32_mA</v>
      </c>
      <c s="14" r="G126">
        <f>countif(F$6:F$23708,F126) - 1</f>
        <v>0</v>
      </c>
      <c t="s" s="14" r="H126">
        <v>1397</v>
      </c>
      <c t="s" s="14" r="I126">
        <v>1398</v>
      </c>
      <c s="14" r="J126"/>
      <c s="14" r="K126"/>
      <c s="14" r="L126"/>
      <c t="s" s="14" r="M126">
        <v>1866</v>
      </c>
      <c s="23" r="N126">
        <v>-9999</v>
      </c>
      <c t="s" s="14" r="O126">
        <v>1867</v>
      </c>
      <c s="14" r="P126"/>
      <c s="14" r="Q126"/>
      <c s="14" r="R126"/>
      <c s="14" r="S126"/>
      <c s="14" r="T126"/>
      <c s="14" r="U126"/>
      <c s="14" r="V126"/>
      <c t="s" s="14" r="W126">
        <v>1768</v>
      </c>
    </row>
    <row r="127">
      <c t="s" s="14" r="A127">
        <v>137</v>
      </c>
      <c t="str" s="14" r="B127">
        <f>hyperlink("https://confluence.oceanobservatories.org/display/instruments/PRESF","PRESF")</f>
        <v>PRESF</v>
      </c>
      <c t="s" s="14" r="C127">
        <v>1868</v>
      </c>
      <c t="s" s="14" r="D127">
        <v>1869</v>
      </c>
      <c s="14" r="E127">
        <f>countif(D$6:D$23675,D127) - 1</f>
        <v>0</v>
      </c>
      <c t="str" s="14" r="F127">
        <v>battery_voltage_main_quantity_float32_V</v>
      </c>
      <c s="14" r="G127">
        <f>countif(F$6:F$23709,F127) - 1</f>
        <v>0</v>
      </c>
      <c t="s" s="14" r="H127">
        <v>1397</v>
      </c>
      <c t="s" s="14" r="I127">
        <v>1398</v>
      </c>
      <c s="14" r="J127"/>
      <c s="14" r="K127"/>
      <c s="14" r="L127"/>
      <c t="s" s="14" r="M127">
        <v>1659</v>
      </c>
      <c s="23" r="N127">
        <v>-9999</v>
      </c>
      <c t="s" s="14" r="O127">
        <v>1870</v>
      </c>
      <c s="14" r="P127"/>
      <c s="14" r="Q127"/>
      <c s="14" r="R127"/>
      <c s="14" r="S127"/>
      <c s="14" r="T127"/>
      <c s="14" r="U127"/>
      <c s="14" r="V127"/>
      <c t="s" s="14" r="W127">
        <v>1768</v>
      </c>
    </row>
    <row r="128">
      <c t="s" s="14" r="A128">
        <v>137</v>
      </c>
      <c t="str" s="14" r="B128">
        <f>hyperlink("https://confluence.oceanobservatories.org/display/instruments/PRESF","PRESF")</f>
        <v>PRESF</v>
      </c>
      <c t="s" s="14" r="C128">
        <v>1871</v>
      </c>
      <c t="s" s="14" r="D128">
        <v>1872</v>
      </c>
      <c s="14" r="E128">
        <f>countif(D$6:D$23675,D128) - 1</f>
        <v>0</v>
      </c>
      <c t="str" s="14" r="F128">
        <v>battery_voltage_lithium_quantity_float32_V</v>
      </c>
      <c s="14" r="G128">
        <f>countif(F$6:F$23710,F128) - 1</f>
        <v>0</v>
      </c>
      <c t="s" s="14" r="H128">
        <v>1397</v>
      </c>
      <c t="s" s="14" r="I128">
        <v>1398</v>
      </c>
      <c s="14" r="J128"/>
      <c s="14" r="K128"/>
      <c s="14" r="L128"/>
      <c t="s" s="14" r="M128">
        <v>1659</v>
      </c>
      <c s="23" r="N128">
        <v>-9999</v>
      </c>
      <c t="s" s="14" r="O128">
        <v>1873</v>
      </c>
      <c s="14" r="P128"/>
      <c s="14" r="Q128"/>
      <c s="14" r="R128"/>
      <c s="14" r="S128"/>
      <c s="14" r="T128"/>
      <c s="14" r="U128"/>
      <c s="14" r="V128"/>
      <c t="s" s="14" r="W128">
        <v>1768</v>
      </c>
    </row>
    <row r="129">
      <c t="s" s="14" r="A129">
        <v>137</v>
      </c>
      <c t="str" s="14" r="B129">
        <f>hyperlink("https://confluence.oceanobservatories.org/display/instruments/PRESF","PRESF")</f>
        <v>PRESF</v>
      </c>
      <c t="s" s="14" r="C129">
        <v>1874</v>
      </c>
      <c t="s" s="14" r="D129">
        <v>1875</v>
      </c>
      <c s="14" r="E129">
        <f>countif(D$6:D$23675,D129) - 1</f>
        <v>0</v>
      </c>
      <c t="str" s="14" r="F129">
        <v>last_sample_absolute_press_quantity_float32_psi</v>
      </c>
      <c s="14" r="G129">
        <f>countif(F$6:F$23711,F129) - 1</f>
        <v>0</v>
      </c>
      <c t="s" s="14" r="H129">
        <v>1397</v>
      </c>
      <c t="s" s="14" r="I129">
        <v>1398</v>
      </c>
      <c s="14" r="J129"/>
      <c s="14" r="K129"/>
      <c s="14" r="L129"/>
      <c t="s" s="14" r="M129">
        <v>1770</v>
      </c>
      <c s="23" r="N129">
        <v>-9999</v>
      </c>
      <c t="s" s="14" r="O129">
        <v>1876</v>
      </c>
      <c s="14" r="P129"/>
      <c s="14" r="Q129"/>
      <c s="14" r="R129"/>
      <c s="14" r="S129"/>
      <c s="14" r="T129"/>
      <c s="14" r="U129"/>
      <c s="14" r="V129"/>
      <c t="s" s="14" r="W129">
        <v>1768</v>
      </c>
    </row>
    <row r="130">
      <c t="s" s="14" r="A130">
        <v>137</v>
      </c>
      <c t="str" s="14" r="B130">
        <f>hyperlink("https://confluence.oceanobservatories.org/display/instruments/PRESF","PRESF")</f>
        <v>PRESF</v>
      </c>
      <c t="s" s="14" r="C130">
        <v>1877</v>
      </c>
      <c t="s" s="14" r="D130">
        <v>1878</v>
      </c>
      <c s="14" r="E130">
        <f>countif(D$6:D$23675,D130) - 1</f>
        <v>0</v>
      </c>
      <c t="str" s="14" r="F130">
        <v>last_sample_temp_quantity_float32_deg_C</v>
      </c>
      <c s="14" r="G130">
        <f>countif(F$6:F$23712,F130) - 1</f>
        <v>0</v>
      </c>
      <c t="s" s="14" r="H130">
        <v>1397</v>
      </c>
      <c t="s" s="14" r="I130">
        <v>1398</v>
      </c>
      <c s="14" r="J130"/>
      <c s="14" r="K130"/>
      <c s="14" r="L130"/>
      <c t="s" s="14" r="M130">
        <v>1432</v>
      </c>
      <c s="23" r="N130">
        <v>-9999</v>
      </c>
      <c t="s" s="14" r="O130">
        <v>1879</v>
      </c>
      <c s="14" r="P130"/>
      <c s="14" r="Q130"/>
      <c s="14" r="R130"/>
      <c s="14" r="S130"/>
      <c s="14" r="T130"/>
      <c s="14" r="U130"/>
      <c s="14" r="V130"/>
      <c t="s" s="14" r="W130">
        <v>1768</v>
      </c>
    </row>
    <row r="131">
      <c t="s" s="14" r="A131">
        <v>137</v>
      </c>
      <c t="str" s="14" r="B131">
        <f>hyperlink("https://confluence.oceanobservatories.org/display/instruments/PRESF","PRESF")</f>
        <v>PRESF</v>
      </c>
      <c t="s" s="14" r="C131">
        <v>1880</v>
      </c>
      <c t="s" s="14" r="D131">
        <v>1881</v>
      </c>
      <c s="14" r="E131">
        <f>countif(D$6:D$23675,D131) - 1</f>
        <v>0</v>
      </c>
      <c t="str" s="14" r="F131">
        <v>last_sample_saln_quantity_float32_1</v>
      </c>
      <c s="14" r="G131">
        <f>countif(F$6:F$23712,F131) - 1</f>
        <v>0</v>
      </c>
      <c t="s" s="14" r="H131">
        <v>1397</v>
      </c>
      <c t="s" s="14" r="I131">
        <v>1398</v>
      </c>
      <c s="14" r="J131"/>
      <c s="14" r="K131"/>
      <c s="14" r="L131"/>
      <c s="14" r="M131">
        <v>1</v>
      </c>
      <c s="23" r="N131">
        <v>-9999</v>
      </c>
      <c t="s" s="14" r="O131">
        <v>1882</v>
      </c>
      <c s="14" r="P131"/>
      <c s="14" r="Q131"/>
      <c s="14" r="R131"/>
      <c s="14" r="S131"/>
      <c s="14" r="T131"/>
      <c s="14" r="U131"/>
      <c s="14" r="V131"/>
      <c t="s" s="14" r="W131">
        <v>1768</v>
      </c>
    </row>
    <row r="132">
      <c t="s" s="14" r="A132">
        <v>137</v>
      </c>
      <c t="str" s="14" r="B132">
        <f>hyperlink("https://confluence.oceanobservatories.org/display/instruments/PRESF","PRESF")</f>
        <v>PRESF</v>
      </c>
      <c t="s" s="14" r="C132">
        <v>1883</v>
      </c>
      <c t="s" s="14" r="D132">
        <v>1884</v>
      </c>
      <c s="14" r="E132">
        <f>countif(D$6:D$23675,D132) - 1</f>
        <v>0</v>
      </c>
      <c t="str" s="14" r="F132">
        <v>tide_measurement_interval_quantity_int16_min</v>
      </c>
      <c s="14" r="G132">
        <f>countif(F$6:F$23713,F132) - 1</f>
        <v>0</v>
      </c>
      <c t="s" s="14" r="H132">
        <v>1397</v>
      </c>
      <c t="s" s="14" r="I132">
        <v>1790</v>
      </c>
      <c s="14" r="J132"/>
      <c s="14" r="K132"/>
      <c s="14" r="L132"/>
      <c t="s" s="14" r="M132">
        <v>1885</v>
      </c>
      <c s="23" r="N132">
        <v>-9999</v>
      </c>
      <c t="s" s="14" r="O132">
        <v>1886</v>
      </c>
      <c s="14" r="P132"/>
      <c s="14" r="Q132"/>
      <c s="14" r="R132"/>
      <c s="14" r="S132"/>
      <c s="14" r="T132"/>
      <c s="14" r="U132"/>
      <c s="14" r="V132"/>
      <c t="s" s="14" r="W132">
        <v>1768</v>
      </c>
    </row>
    <row r="133">
      <c t="s" s="14" r="A133">
        <v>137</v>
      </c>
      <c t="str" s="14" r="B133">
        <f>hyperlink("https://confluence.oceanobservatories.org/display/instruments/PRESF","PRESF")</f>
        <v>PRESF</v>
      </c>
      <c t="s" s="14" r="C133">
        <v>1887</v>
      </c>
      <c t="s" s="14" r="D133">
        <v>1888</v>
      </c>
      <c s="14" r="E133">
        <f>countif(D$6:D$23675,D133) - 1</f>
        <v>0</v>
      </c>
      <c t="str" s="14" r="F133">
        <v>tide_measurement_duration_quantity_int16_s</v>
      </c>
      <c s="14" r="G133">
        <f>countif(F$6:F$23714,F133) - 1</f>
        <v>0</v>
      </c>
      <c t="s" s="14" r="H133">
        <v>1397</v>
      </c>
      <c t="s" s="14" r="I133">
        <v>1790</v>
      </c>
      <c s="14" r="J133"/>
      <c s="14" r="K133"/>
      <c s="14" r="L133"/>
      <c t="s" s="14" r="M133">
        <v>1516</v>
      </c>
      <c s="23" r="N133">
        <v>-9999</v>
      </c>
      <c t="s" s="14" r="O133">
        <v>1889</v>
      </c>
      <c s="14" r="P133"/>
      <c s="14" r="Q133"/>
      <c s="14" r="R133"/>
      <c s="14" r="S133"/>
      <c s="14" r="T133"/>
      <c s="14" r="U133"/>
      <c s="14" r="V133"/>
      <c t="s" s="14" r="W133">
        <v>1768</v>
      </c>
    </row>
    <row r="134">
      <c t="s" s="14" r="A134">
        <v>137</v>
      </c>
      <c t="str" s="14" r="B134">
        <f>hyperlink("https://confluence.oceanobservatories.org/display/instruments/PRESF","PRESF")</f>
        <v>PRESF</v>
      </c>
      <c t="s" s="14" r="C134">
        <v>1890</v>
      </c>
      <c t="s" s="14" r="D134">
        <v>1891</v>
      </c>
      <c s="14" r="E134">
        <f>countif(D$6:D$23675,D134) - 1</f>
        <v>0</v>
      </c>
      <c t="str" s="14" r="F134">
        <v>wave_samples_between_tide_measurements_quantity_int16_1</v>
      </c>
      <c s="14" r="G134">
        <f>countif(F$6:F$23715,F134) - 1</f>
        <v>0</v>
      </c>
      <c t="s" s="14" r="H134">
        <v>1397</v>
      </c>
      <c t="s" s="14" r="I134">
        <v>1790</v>
      </c>
      <c s="14" r="J134"/>
      <c s="14" r="K134"/>
      <c s="14" r="L134"/>
      <c s="14" r="M134">
        <v>1</v>
      </c>
      <c s="23" r="N134">
        <v>-9999</v>
      </c>
      <c t="s" s="14" r="O134">
        <v>1892</v>
      </c>
      <c s="14" r="P134"/>
      <c s="14" r="Q134"/>
      <c s="14" r="R134"/>
      <c s="14" r="S134"/>
      <c s="14" r="T134"/>
      <c s="14" r="U134"/>
      <c s="14" r="V134"/>
      <c t="s" s="14" r="W134">
        <v>1768</v>
      </c>
    </row>
    <row r="135">
      <c t="s" s="14" r="A135">
        <v>137</v>
      </c>
      <c t="str" s="14" r="B135">
        <f>hyperlink("https://confluence.oceanobservatories.org/display/instruments/PRESF","PRESF")</f>
        <v>PRESF</v>
      </c>
      <c t="s" s="14" r="C135">
        <v>1893</v>
      </c>
      <c t="s" s="14" r="D135">
        <v>1894</v>
      </c>
      <c s="14" r="E135">
        <f>countif(D$6:D$23675,D135) - 1</f>
        <v>0</v>
      </c>
      <c t="str" s="14" r="F135">
        <v>wave_samples_per_burst_quantity_int16_1</v>
      </c>
      <c s="14" r="G135">
        <f>countif(F$6:F$23716,F135) - 1</f>
        <v>0</v>
      </c>
      <c t="s" s="14" r="H135">
        <v>1397</v>
      </c>
      <c t="s" s="14" r="I135">
        <v>1790</v>
      </c>
      <c s="14" r="J135"/>
      <c s="14" r="K135"/>
      <c s="14" r="L135"/>
      <c s="14" r="M135">
        <v>1</v>
      </c>
      <c s="23" r="N135">
        <v>-9999</v>
      </c>
      <c t="s" s="14" r="O135">
        <v>1895</v>
      </c>
      <c s="14" r="P135"/>
      <c s="14" r="Q135"/>
      <c s="14" r="R135"/>
      <c s="14" r="S135"/>
      <c s="14" r="T135"/>
      <c s="14" r="U135"/>
      <c s="14" r="V135"/>
      <c t="s" s="14" r="W135">
        <v>1768</v>
      </c>
    </row>
    <row r="136">
      <c t="s" s="14" r="A136">
        <v>137</v>
      </c>
      <c t="str" s="14" r="B136">
        <f>hyperlink("https://confluence.oceanobservatories.org/display/instruments/PRESF","PRESF")</f>
        <v>PRESF</v>
      </c>
      <c t="s" s="14" r="C136">
        <v>1896</v>
      </c>
      <c t="s" s="14" r="D136">
        <v>1897</v>
      </c>
      <c s="14" r="E136">
        <f>countif(D$6:D$23675,D136) - 1</f>
        <v>0</v>
      </c>
      <c t="str" s="14" r="F136">
        <v>wave_samples_scans_per_second_quantity_float32_1</v>
      </c>
      <c s="14" r="G136">
        <f>countif(F$6:F$23717,F136) - 1</f>
        <v>0</v>
      </c>
      <c t="s" s="14" r="H136">
        <v>1397</v>
      </c>
      <c t="s" r="I136">
        <v>1398</v>
      </c>
      <c s="14" r="J136"/>
      <c s="14" r="K136"/>
      <c s="14" r="L136"/>
      <c s="14" r="M136">
        <v>1</v>
      </c>
      <c s="23" r="N136">
        <v>-9999</v>
      </c>
      <c t="s" s="14" r="O136">
        <v>1898</v>
      </c>
      <c s="14" r="P136"/>
      <c s="14" r="Q136"/>
      <c s="14" r="R136"/>
      <c s="14" r="S136"/>
      <c s="14" r="T136"/>
      <c s="14" r="U136"/>
      <c s="14" r="V136"/>
      <c t="s" s="14" r="W136">
        <v>1768</v>
      </c>
    </row>
    <row r="137">
      <c t="s" s="14" r="A137">
        <v>137</v>
      </c>
      <c t="str" s="14" r="B137">
        <f>hyperlink("https://confluence.oceanobservatories.org/display/instruments/PRESF","PRESF")</f>
        <v>PRESF</v>
      </c>
      <c t="s" s="14" r="C137">
        <v>1899</v>
      </c>
      <c t="s" s="14" r="D137">
        <v>1900</v>
      </c>
      <c s="14" r="E137">
        <f>countif(D$6:D$23675,D137) - 1</f>
        <v>0</v>
      </c>
      <c t="str" s="14" r="F137">
        <v>wave_samples_duration_quantity_float32_s</v>
      </c>
      <c s="14" r="G137">
        <f>countif(F$6:F$23718,F137) - 1</f>
        <v>0</v>
      </c>
      <c t="s" s="14" r="H137">
        <v>1397</v>
      </c>
      <c t="s" r="I137">
        <v>1398</v>
      </c>
      <c s="14" r="J137"/>
      <c s="14" r="K137"/>
      <c s="14" r="L137"/>
      <c t="s" s="14" r="M137">
        <v>1516</v>
      </c>
      <c s="23" r="N137">
        <v>-9999</v>
      </c>
      <c t="s" s="14" r="O137">
        <v>1901</v>
      </c>
      <c s="14" r="P137"/>
      <c s="14" r="Q137"/>
      <c s="14" r="R137"/>
      <c s="14" r="S137"/>
      <c s="14" r="T137"/>
      <c s="14" r="U137"/>
      <c s="14" r="V137"/>
      <c t="s" s="14" r="W137">
        <v>1768</v>
      </c>
    </row>
    <row r="138">
      <c t="s" s="14" r="A138">
        <v>137</v>
      </c>
      <c t="str" s="14" r="B138">
        <f>hyperlink("https://confluence.oceanobservatories.org/display/instruments/PRESF","PRESF")</f>
        <v>PRESF</v>
      </c>
      <c t="s" s="14" r="C138">
        <v>1902</v>
      </c>
      <c t="s" s="14" r="D138">
        <v>1903</v>
      </c>
      <c s="14" r="E138">
        <f>countif(D$6:D$23675,D138) - 1</f>
        <v>0</v>
      </c>
      <c t="str" s="14" r="F138">
        <v>logging_start_time_array_quantity_str_1</v>
      </c>
      <c s="14" r="G138">
        <f>countif(F$6:F$23719,F138) - 1</f>
        <v>0</v>
      </c>
      <c t="s" s="18" r="H138">
        <v>1467</v>
      </c>
      <c t="s" s="18" r="I138">
        <v>1702</v>
      </c>
      <c s="14" r="J138"/>
      <c s="14" r="K138"/>
      <c s="14" r="L138"/>
      <c s="14" r="M138">
        <v>1</v>
      </c>
      <c t="s" s="14" r="N138">
        <v>1703</v>
      </c>
      <c t="s" s="14" r="O138">
        <v>1904</v>
      </c>
      <c s="14" r="P138"/>
      <c s="14" r="Q138"/>
      <c s="14" r="R138"/>
      <c s="14" r="S138"/>
      <c s="14" r="T138"/>
      <c s="14" r="U138"/>
      <c s="14" r="V138"/>
      <c t="s" s="14" r="W138">
        <v>1768</v>
      </c>
    </row>
    <row r="139">
      <c t="s" s="14" r="A139">
        <v>137</v>
      </c>
      <c t="str" s="14" r="B139">
        <f>hyperlink("https://confluence.oceanobservatories.org/display/instruments/PRESF","PRESF")</f>
        <v>PRESF</v>
      </c>
      <c t="s" s="14" r="C139">
        <v>1905</v>
      </c>
      <c t="s" s="14" r="D139">
        <v>1906</v>
      </c>
      <c s="14" r="E139">
        <f>countif(D$6:D$23675,D139) - 1</f>
        <v>0</v>
      </c>
      <c t="str" s="14" r="F139">
        <v>logging_stop_time_array_quantity_str_1</v>
      </c>
      <c s="14" r="G139">
        <f>countif(F$6:F$23720,F139) - 1</f>
        <v>0</v>
      </c>
      <c t="s" s="18" r="H139">
        <v>1467</v>
      </c>
      <c t="s" s="18" r="I139">
        <v>1702</v>
      </c>
      <c s="14" r="J139"/>
      <c s="14" r="K139"/>
      <c s="14" r="L139"/>
      <c s="14" r="M139">
        <v>1</v>
      </c>
      <c t="s" s="14" r="N139">
        <v>1703</v>
      </c>
      <c t="s" s="14" r="O139">
        <v>1907</v>
      </c>
      <c s="14" r="P139"/>
      <c s="14" r="Q139"/>
      <c s="14" r="R139"/>
      <c s="14" r="S139"/>
      <c s="14" r="T139"/>
      <c s="14" r="U139"/>
      <c s="14" r="V139"/>
      <c t="s" s="14" r="W139">
        <v>1768</v>
      </c>
    </row>
    <row r="140">
      <c t="s" s="14" r="A140">
        <v>137</v>
      </c>
      <c t="str" s="14" r="B140">
        <f>hyperlink("https://confluence.oceanobservatories.org/display/instruments/PRESF","PRESF")</f>
        <v>PRESF</v>
      </c>
      <c t="s" s="14" r="C140">
        <v>1908</v>
      </c>
      <c t="s" s="14" r="D140">
        <v>1909</v>
      </c>
      <c s="14" r="E140">
        <f>countif(D$6:D$23675,D140) - 1</f>
        <v>0</v>
      </c>
      <c t="str" s="14" r="F140">
        <v>tide_samples_per_day_quantity_int16_count</v>
      </c>
      <c s="14" r="G140">
        <f>countif(F$6:F$23722,F140) - 1</f>
        <v>0</v>
      </c>
      <c t="s" s="18" r="H140">
        <v>1397</v>
      </c>
      <c t="s" s="14" r="I140">
        <v>1790</v>
      </c>
      <c s="14" r="J140"/>
      <c s="14" r="K140"/>
      <c s="14" r="L140"/>
      <c t="s" s="14" r="M140">
        <v>1698</v>
      </c>
      <c s="23" r="N140">
        <v>-9999</v>
      </c>
      <c t="s" s="14" r="O140">
        <v>1910</v>
      </c>
      <c s="14" r="P140"/>
      <c s="14" r="Q140"/>
      <c s="14" r="R140"/>
      <c s="14" r="S140"/>
      <c s="14" r="T140"/>
      <c s="14" r="U140"/>
      <c s="14" r="V140"/>
      <c t="s" s="14" r="W140">
        <v>1768</v>
      </c>
    </row>
    <row r="141">
      <c t="s" s="14" r="A141">
        <v>137</v>
      </c>
      <c t="str" s="14" r="B141">
        <f>hyperlink("https://confluence.oceanobservatories.org/display/instruments/PRESF","PRESF")</f>
        <v>PRESF</v>
      </c>
      <c t="s" s="14" r="C141">
        <v>1911</v>
      </c>
      <c t="s" s="14" r="D141">
        <v>1912</v>
      </c>
      <c s="14" r="E141">
        <f>countif(D$6:D$23675,D141) - 1</f>
        <v>0</v>
      </c>
      <c t="str" s="14" r="F141">
        <v>wave_bursts_per_day_quantity_int16_count</v>
      </c>
      <c s="14" r="G141">
        <f>countif(F$6:F$23723,F141) - 1</f>
        <v>0</v>
      </c>
      <c t="s" s="14" r="H141">
        <v>1397</v>
      </c>
      <c t="s" s="14" r="I141">
        <v>1790</v>
      </c>
      <c s="14" r="J141"/>
      <c s="14" r="K141"/>
      <c s="14" r="L141"/>
      <c t="s" s="14" r="M141">
        <v>1698</v>
      </c>
      <c s="23" r="N141">
        <v>-9999</v>
      </c>
      <c t="s" s="14" r="O141">
        <v>1913</v>
      </c>
      <c s="14" r="P141"/>
      <c s="14" r="Q141"/>
      <c s="14" r="R141"/>
      <c s="14" r="S141"/>
      <c s="14" r="T141"/>
      <c s="14" r="U141"/>
      <c s="14" r="V141"/>
      <c t="s" s="14" r="W141">
        <v>1768</v>
      </c>
    </row>
    <row r="142">
      <c t="s" s="14" r="A142">
        <v>137</v>
      </c>
      <c t="str" s="14" r="B142">
        <f>hyperlink("https://confluence.oceanobservatories.org/display/instruments/PRESF","PRESF")</f>
        <v>PRESF</v>
      </c>
      <c t="s" s="14" r="C142">
        <v>1914</v>
      </c>
      <c t="s" s="14" r="D142">
        <v>1915</v>
      </c>
      <c s="14" r="E142">
        <f>countif(D$6:D$23675,D142) - 1</f>
        <v>0</v>
      </c>
      <c t="str" s="14" r="F142">
        <v>memory_endurance_quantity_float32_days</v>
      </c>
      <c s="14" r="G142">
        <f>countif(F$6:F$23724,F142) - 1</f>
        <v>0</v>
      </c>
      <c t="s" s="14" r="H142">
        <v>1397</v>
      </c>
      <c t="s" s="14" r="I142">
        <v>1398</v>
      </c>
      <c s="14" r="J142"/>
      <c s="14" r="K142"/>
      <c s="14" r="L142"/>
      <c t="s" s="14" r="M142">
        <v>1916</v>
      </c>
      <c s="23" r="N142">
        <v>-9999</v>
      </c>
      <c t="s" s="14" r="O142">
        <v>1917</v>
      </c>
      <c s="14" r="P142"/>
      <c s="14" r="Q142"/>
      <c s="14" r="R142"/>
      <c s="14" r="S142"/>
      <c s="14" r="T142"/>
      <c s="14" r="U142"/>
      <c s="14" r="V142"/>
      <c t="s" s="14" r="W142">
        <v>1768</v>
      </c>
    </row>
    <row r="143">
      <c t="s" s="14" r="A143">
        <v>137</v>
      </c>
      <c t="str" s="14" r="B143">
        <f>hyperlink("https://confluence.oceanobservatories.org/display/instruments/PRESF","PRESF")</f>
        <v>PRESF</v>
      </c>
      <c t="s" s="14" r="C143">
        <v>1918</v>
      </c>
      <c t="s" s="14" r="D143">
        <v>1919</v>
      </c>
      <c s="14" r="E143">
        <f>countif(D$6:D$23675,D143) - 1</f>
        <v>0</v>
      </c>
      <c t="str" s="14" r="F143">
        <v>nominal_alkaline_battery_endurance_quantity_float32_days</v>
      </c>
      <c s="14" r="G143">
        <f>countif(F$6:F$23725,F143) - 1</f>
        <v>0</v>
      </c>
      <c t="s" s="14" r="H143">
        <v>1397</v>
      </c>
      <c t="s" s="14" r="I143">
        <v>1398</v>
      </c>
      <c s="14" r="J143"/>
      <c s="14" r="K143"/>
      <c s="14" r="L143"/>
      <c t="s" s="14" r="M143">
        <v>1916</v>
      </c>
      <c s="23" r="N143">
        <v>-9999</v>
      </c>
      <c t="s" s="14" r="O143">
        <v>1920</v>
      </c>
      <c s="14" r="P143"/>
      <c s="14" r="Q143"/>
      <c s="14" r="R143"/>
      <c s="14" r="S143"/>
      <c s="14" r="T143"/>
      <c s="14" r="U143"/>
      <c s="14" r="V143"/>
      <c t="s" s="14" r="W143">
        <v>1768</v>
      </c>
    </row>
    <row r="144">
      <c t="s" s="14" r="A144">
        <v>137</v>
      </c>
      <c t="str" s="14" r="B144">
        <f>hyperlink("https://confluence.oceanobservatories.org/display/instruments/PRESF","PRESF")</f>
        <v>PRESF</v>
      </c>
      <c t="s" s="14" r="C144">
        <v>1921</v>
      </c>
      <c t="s" s="14" r="D144">
        <v>1922</v>
      </c>
      <c s="14" r="E144">
        <f>countif(D$6:D$23675,D144) - 1</f>
        <v>0</v>
      </c>
      <c t="str" s="14" r="F144">
        <v>total_recorded_tide_measurements_quantity_int32_count</v>
      </c>
      <c s="14" r="G144">
        <f>countif(F$6:F$23726,F144) - 1</f>
        <v>0</v>
      </c>
      <c t="s" s="14" r="H144">
        <v>1397</v>
      </c>
      <c t="s" s="14" r="I144">
        <v>1468</v>
      </c>
      <c s="14" r="J144"/>
      <c s="14" r="K144"/>
      <c s="14" r="L144"/>
      <c t="s" s="14" r="M144">
        <v>1698</v>
      </c>
      <c s="23" r="N144">
        <v>-9999</v>
      </c>
      <c t="s" s="14" r="O144">
        <v>1923</v>
      </c>
      <c s="14" r="P144"/>
      <c s="14" r="Q144"/>
      <c s="14" r="R144"/>
      <c s="14" r="S144"/>
      <c s="14" r="T144"/>
      <c s="14" r="U144"/>
      <c s="14" r="V144"/>
      <c t="s" s="14" r="W144">
        <v>1768</v>
      </c>
    </row>
    <row r="145">
      <c t="s" s="14" r="A145">
        <v>137</v>
      </c>
      <c t="str" s="14" r="B145">
        <f>hyperlink("https://confluence.oceanobservatories.org/display/instruments/PRESF","PRESF")</f>
        <v>PRESF</v>
      </c>
      <c t="s" s="14" r="C145">
        <v>1924</v>
      </c>
      <c t="s" s="14" r="D145">
        <v>1925</v>
      </c>
      <c s="14" r="E145">
        <f>countif(D$6:D$23675,D145) - 1</f>
        <v>0</v>
      </c>
      <c t="str" s="14" r="F145">
        <v>total_recorded_wave_bursts_quantity_int32_count</v>
      </c>
      <c s="14" r="G145">
        <f>countif(F$6:F$23727,F145) - 1</f>
        <v>0</v>
      </c>
      <c t="s" s="14" r="H145">
        <v>1397</v>
      </c>
      <c t="s" s="14" r="I145">
        <v>1468</v>
      </c>
      <c s="14" r="J145"/>
      <c s="14" r="K145"/>
      <c s="14" r="L145"/>
      <c t="s" s="14" r="M145">
        <v>1698</v>
      </c>
      <c s="23" r="N145">
        <v>-9999</v>
      </c>
      <c t="s" s="14" r="O145">
        <v>1926</v>
      </c>
      <c s="14" r="P145"/>
      <c s="14" r="Q145"/>
      <c s="14" r="R145"/>
      <c s="14" r="S145"/>
      <c s="14" r="T145"/>
      <c s="14" r="U145"/>
      <c s="14" r="V145"/>
      <c t="s" s="14" r="W145">
        <v>1768</v>
      </c>
    </row>
    <row r="146">
      <c t="s" s="14" r="A146">
        <v>137</v>
      </c>
      <c t="str" s="14" r="B146">
        <f>hyperlink("https://confluence.oceanobservatories.org/display/instruments/PRESF","PRESF")</f>
        <v>PRESF</v>
      </c>
      <c t="s" s="14" r="C146">
        <v>1927</v>
      </c>
      <c t="s" s="14" r="D146">
        <v>1928</v>
      </c>
      <c s="14" r="E146">
        <f>countif(D$6:D$23675,D146) - 1</f>
        <v>0</v>
      </c>
      <c t="str" s="14" r="F146">
        <v>tide_measurements_since_last_start_quantity_int32_count</v>
      </c>
      <c s="14" r="G146">
        <f>countif(F$6:F$23728,F146) - 1</f>
        <v>0</v>
      </c>
      <c t="s" s="14" r="H146">
        <v>1397</v>
      </c>
      <c t="s" s="14" r="I146">
        <v>1468</v>
      </c>
      <c s="14" r="J146"/>
      <c s="14" r="K146"/>
      <c s="14" r="L146"/>
      <c t="s" s="14" r="M146">
        <v>1698</v>
      </c>
      <c s="23" r="N146">
        <v>-9999</v>
      </c>
      <c t="s" s="14" r="O146">
        <v>1929</v>
      </c>
      <c s="14" r="P146"/>
      <c s="14" r="Q146"/>
      <c s="14" r="R146"/>
      <c s="14" r="S146"/>
      <c s="14" r="T146"/>
      <c s="14" r="U146"/>
      <c s="14" r="V146"/>
      <c t="s" s="14" r="W146">
        <v>1768</v>
      </c>
    </row>
    <row r="147">
      <c t="s" s="14" r="A147">
        <v>137</v>
      </c>
      <c t="str" s="14" r="B147">
        <f>hyperlink("https://confluence.oceanobservatories.org/display/instruments/PRESF","PRESF")</f>
        <v>PRESF</v>
      </c>
      <c t="s" s="14" r="C147">
        <v>1930</v>
      </c>
      <c t="s" s="14" r="D147">
        <v>1931</v>
      </c>
      <c s="14" r="E147">
        <f>countif(D$6:D$23675,D147) - 1</f>
        <v>0</v>
      </c>
      <c t="str" s="14" r="F147">
        <v>wave_bursts_since_last_start_quantity_int32_count</v>
      </c>
      <c s="14" r="G147">
        <f>countif(F$6:F$23729,F147) - 1</f>
        <v>0</v>
      </c>
      <c t="s" s="14" r="H147">
        <v>1397</v>
      </c>
      <c t="s" s="14" r="I147">
        <v>1468</v>
      </c>
      <c s="14" r="J147"/>
      <c s="14" r="K147"/>
      <c s="14" r="L147"/>
      <c t="s" s="14" r="M147">
        <v>1698</v>
      </c>
      <c s="23" r="N147">
        <v>-9999</v>
      </c>
      <c t="s" s="14" r="O147">
        <v>1932</v>
      </c>
      <c s="14" r="P147"/>
      <c s="14" r="Q147"/>
      <c s="14" r="R147"/>
      <c s="14" r="S147"/>
      <c s="14" r="T147"/>
      <c s="14" r="U147"/>
      <c s="14" r="V147"/>
      <c t="s" s="14" r="W147">
        <v>1768</v>
      </c>
    </row>
    <row r="148">
      <c t="s" s="14" r="A148">
        <v>137</v>
      </c>
      <c t="str" s="14" r="B148">
        <f>hyperlink("https://confluence.oceanobservatories.org/display/instruments/PRESF","PRESF")</f>
        <v>PRESF</v>
      </c>
      <c t="s" s="14" r="C148">
        <v>1933</v>
      </c>
      <c t="s" s="14" r="D148">
        <v>1934</v>
      </c>
      <c s="14" r="E148">
        <f>countif(D$6:D$23675,D148) - 1</f>
        <v>0</v>
      </c>
      <c t="str" s="14" r="F148">
        <v>tx_tide_samples_boolean_int8_1</v>
      </c>
      <c s="14" r="G148">
        <f>countif(F$6:F$23730,F148) - 1</f>
        <v>0</v>
      </c>
      <c t="s" s="14" r="H148">
        <v>1530</v>
      </c>
      <c t="s" s="14" r="I148">
        <v>1479</v>
      </c>
      <c s="14" r="J148"/>
      <c s="14" r="K148"/>
      <c s="14" r="L148"/>
      <c s="14" r="M148">
        <v>1</v>
      </c>
      <c s="23" r="N148">
        <v>-9</v>
      </c>
      <c t="s" s="14" r="O148">
        <v>1935</v>
      </c>
      <c s="14" r="P148"/>
      <c s="14" r="Q148"/>
      <c s="14" r="R148"/>
      <c s="14" r="S148"/>
      <c s="14" r="T148"/>
      <c s="14" r="U148"/>
      <c s="14" r="V148"/>
      <c t="s" s="14" r="W148">
        <v>1768</v>
      </c>
    </row>
    <row r="149">
      <c t="s" s="14" r="A149">
        <v>137</v>
      </c>
      <c t="str" s="14" r="B149">
        <f>hyperlink("https://confluence.oceanobservatories.org/display/instruments/PRESF","PRESF")</f>
        <v>PRESF</v>
      </c>
      <c t="s" s="14" r="C149">
        <v>1936</v>
      </c>
      <c t="s" s="14" r="D149">
        <v>1937</v>
      </c>
      <c s="14" r="E149">
        <f>countif(D$6:D$23675,D149) - 1</f>
        <v>0</v>
      </c>
      <c t="str" s="14" r="F149">
        <v>tx_wave_bursts_boolean_int8_1</v>
      </c>
      <c s="14" r="G149">
        <f>countif(F$6:F$23731,F149) - 1</f>
        <v>0</v>
      </c>
      <c t="s" s="14" r="H149">
        <v>1530</v>
      </c>
      <c t="s" s="14" r="I149">
        <v>1479</v>
      </c>
      <c s="14" r="J149"/>
      <c s="14" r="K149"/>
      <c s="14" r="L149"/>
      <c s="14" r="M149">
        <v>1</v>
      </c>
      <c s="23" r="N149">
        <v>-9</v>
      </c>
      <c t="s" s="14" r="O149">
        <v>1938</v>
      </c>
      <c s="14" r="P149"/>
      <c s="14" r="Q149"/>
      <c s="14" r="R149"/>
      <c s="14" r="S149"/>
      <c s="14" r="T149"/>
      <c s="14" r="U149"/>
      <c s="14" r="V149"/>
      <c t="s" s="14" r="W149">
        <v>1768</v>
      </c>
    </row>
    <row r="150">
      <c t="s" s="14" r="A150">
        <v>137</v>
      </c>
      <c t="str" s="14" r="B150">
        <f>hyperlink("https://confluence.oceanobservatories.org/display/instruments/PRESF","PRESF")</f>
        <v>PRESF</v>
      </c>
      <c t="s" s="14" r="C150">
        <v>1939</v>
      </c>
      <c t="s" s="14" r="D150">
        <v>1940</v>
      </c>
      <c s="14" r="E150">
        <f>countif(D$6:D$23675,D150) - 1</f>
        <v>0</v>
      </c>
      <c t="str" s="14" r="F150">
        <v>tx_wave_stats_boolean_int8_1</v>
      </c>
      <c s="14" r="G150">
        <f>countif(F$6:F$23731,F150) - 1</f>
        <v>0</v>
      </c>
      <c t="s" s="14" r="H150">
        <v>1530</v>
      </c>
      <c t="s" s="14" r="I150">
        <v>1479</v>
      </c>
      <c s="14" r="J150"/>
      <c s="14" r="K150"/>
      <c s="14" r="L150"/>
      <c s="14" r="M150">
        <v>1</v>
      </c>
      <c s="23" r="N150">
        <v>-9</v>
      </c>
      <c t="s" s="14" r="O150">
        <v>1941</v>
      </c>
      <c s="14" r="P150"/>
      <c s="14" r="Q150"/>
      <c s="14" r="R150"/>
      <c s="14" r="S150"/>
      <c s="14" r="T150"/>
      <c s="14" r="U150"/>
      <c s="14" r="V150"/>
      <c t="s" s="14" r="W150">
        <v>1768</v>
      </c>
    </row>
    <row r="151">
      <c t="s" s="14" r="A151">
        <v>137</v>
      </c>
      <c t="str" s="14" r="B151">
        <f>hyperlink("https://confluence.oceanobservatories.org/display/instruments/PRESF","PRESF")</f>
        <v>PRESF</v>
      </c>
      <c t="s" s="14" r="C151">
        <v>1942</v>
      </c>
      <c t="s" s="14" r="D151">
        <v>1943</v>
      </c>
      <c s="14" r="E151">
        <f>countif(D$6:D$23675,D151) - 1</f>
        <v>0</v>
      </c>
      <c t="str" s="14" r="F151">
        <v>num_wave_samples_per_burst_for_wave_statistics_quantity_int16_count</v>
      </c>
      <c s="14" r="G151">
        <f>countif(F$6:F$23731,F151) - 1</f>
        <v>0</v>
      </c>
      <c t="s" s="14" r="H151">
        <v>1397</v>
      </c>
      <c t="s" s="14" r="I151">
        <v>1790</v>
      </c>
      <c s="14" r="J151"/>
      <c s="14" r="K151"/>
      <c s="14" r="L151"/>
      <c t="s" s="14" r="M151">
        <v>1698</v>
      </c>
      <c s="23" r="N151">
        <v>-9999</v>
      </c>
      <c t="s" s="14" r="O151">
        <v>1944</v>
      </c>
      <c s="14" r="P151"/>
      <c s="14" r="Q151"/>
      <c s="14" r="R151"/>
      <c s="14" r="S151"/>
      <c s="14" r="T151"/>
      <c s="14" r="U151"/>
      <c s="14" r="V151"/>
      <c t="s" s="14" r="W151">
        <v>1768</v>
      </c>
    </row>
    <row r="152">
      <c t="s" s="14" r="A152">
        <v>137</v>
      </c>
      <c t="str" s="14" r="B152">
        <f>hyperlink("https://confluence.oceanobservatories.org/display/instruments/PRESF","PRESF")</f>
        <v>PRESF</v>
      </c>
      <c t="s" s="14" r="C152">
        <v>1945</v>
      </c>
      <c t="s" s="14" r="D152">
        <v>1946</v>
      </c>
      <c s="14" r="E152">
        <f>countif(D$6:D$23675,D152) - 1</f>
        <v>0</v>
      </c>
      <c t="str" s="14" r="F152">
        <v>use_measured_temp_and_cond_for_density_calc_boolean_int8_1</v>
      </c>
      <c s="14" r="G152">
        <f>countif(F$6:F$23731,F152) - 1</f>
        <v>0</v>
      </c>
      <c t="s" s="14" r="H152">
        <v>1530</v>
      </c>
      <c t="s" s="14" r="I152">
        <v>1479</v>
      </c>
      <c s="14" r="J152"/>
      <c s="14" r="K152"/>
      <c s="14" r="L152"/>
      <c s="14" r="M152">
        <v>1</v>
      </c>
      <c s="23" r="N152">
        <v>-9</v>
      </c>
      <c t="s" s="14" r="O152">
        <v>1947</v>
      </c>
      <c s="14" r="P152"/>
      <c s="14" r="Q152"/>
      <c s="14" r="R152"/>
      <c s="14" r="S152"/>
      <c s="14" r="T152"/>
      <c s="14" r="U152"/>
      <c s="14" r="V152"/>
      <c t="s" s="14" r="W152">
        <v>1768</v>
      </c>
    </row>
    <row r="153">
      <c t="s" s="14" r="A153">
        <v>137</v>
      </c>
      <c t="str" s="14" r="B153">
        <f>hyperlink("https://confluence.oceanobservatories.org/display/instruments/PRESF","PRESF")</f>
        <v>PRESF</v>
      </c>
      <c t="s" s="14" r="C153">
        <v>1948</v>
      </c>
      <c t="s" s="14" r="D153">
        <v>1949</v>
      </c>
      <c s="14" r="E153">
        <f>countif(D$6:D$23675,D153) - 1</f>
        <v>0</v>
      </c>
      <c t="str" s="14" r="F153">
        <v>avg_water_temp_above_pressure_sensor_quantity_float32_deg_C</v>
      </c>
      <c s="14" r="G153">
        <f>countif(F$6:F$23731,F153) - 1</f>
        <v>0</v>
      </c>
      <c t="s" s="14" r="H153">
        <v>1397</v>
      </c>
      <c t="s" s="14" r="I153">
        <v>1398</v>
      </c>
      <c s="14" r="J153"/>
      <c s="14" r="K153"/>
      <c s="14" r="L153"/>
      <c t="s" s="14" r="M153">
        <v>1432</v>
      </c>
      <c s="23" r="N153">
        <v>-9999</v>
      </c>
      <c t="s" s="14" r="O153">
        <v>1950</v>
      </c>
      <c s="14" r="P153"/>
      <c s="14" r="Q153"/>
      <c s="14" r="R153"/>
      <c s="14" r="S153"/>
      <c s="14" r="T153"/>
      <c s="14" r="U153"/>
      <c s="14" r="V153"/>
      <c t="s" s="14" r="W153">
        <v>1768</v>
      </c>
    </row>
    <row r="154">
      <c t="s" s="14" r="A154">
        <v>137</v>
      </c>
      <c t="str" s="14" r="B154">
        <f>hyperlink("https://confluence.oceanobservatories.org/display/instruments/PRESF","PRESF")</f>
        <v>PRESF</v>
      </c>
      <c t="s" s="14" r="C154">
        <v>1951</v>
      </c>
      <c t="s" s="14" r="D154">
        <v>1952</v>
      </c>
      <c s="14" r="E154">
        <f>countif(D$6:D$23675,D154) - 1</f>
        <v>0</v>
      </c>
      <c t="str" s="14" r="F154">
        <v>avg_salinity_above_pressure_sensor_quantity_float32_1</v>
      </c>
      <c s="14" r="G154">
        <f>countif(F$6:F$23731,F154) - 1</f>
        <v>0</v>
      </c>
      <c t="s" s="14" r="H154">
        <v>1397</v>
      </c>
      <c t="s" s="14" r="I154">
        <v>1398</v>
      </c>
      <c s="14" r="J154"/>
      <c s="14" r="K154"/>
      <c s="14" r="L154"/>
      <c s="14" r="M154">
        <v>1</v>
      </c>
      <c s="23" r="N154">
        <v>-9999</v>
      </c>
      <c t="s" s="14" r="O154">
        <v>1953</v>
      </c>
      <c s="14" r="P154"/>
      <c s="14" r="Q154"/>
      <c s="14" r="R154"/>
      <c s="14" r="S154"/>
      <c s="14" r="T154"/>
      <c s="14" r="U154"/>
      <c s="14" r="V154"/>
      <c t="s" s="14" r="W154">
        <v>1768</v>
      </c>
    </row>
    <row r="155">
      <c t="s" s="14" r="A155">
        <v>137</v>
      </c>
      <c t="str" s="14" r="B155">
        <f>hyperlink("https://confluence.oceanobservatories.org/display/instruments/PRESF","PRESF")</f>
        <v>PRESF</v>
      </c>
      <c t="s" s="14" r="C155">
        <v>1954</v>
      </c>
      <c t="s" s="14" r="D155">
        <v>1955</v>
      </c>
      <c s="14" r="E155">
        <f>countif(D$6:D$23675,D155) - 1</f>
        <v>0</v>
      </c>
      <c t="str" s="14" r="F155">
        <v>pressure_sensor_height_from_bottom_quantity_float32_m</v>
      </c>
      <c s="14" r="G155">
        <f>countif(F$6:F$23731,F155) - 1</f>
        <v>0</v>
      </c>
      <c t="s" s="14" r="H155">
        <v>1397</v>
      </c>
      <c t="s" s="14" r="I155">
        <v>1398</v>
      </c>
      <c s="14" r="J155"/>
      <c s="14" r="K155"/>
      <c s="14" r="L155"/>
      <c t="s" s="14" r="M155">
        <v>1805</v>
      </c>
      <c s="23" r="N155">
        <v>-9999</v>
      </c>
      <c t="s" s="14" r="O155">
        <v>1956</v>
      </c>
      <c s="14" r="P155"/>
      <c s="14" r="Q155"/>
      <c s="14" r="R155"/>
      <c s="14" r="S155"/>
      <c s="14" r="T155"/>
      <c s="14" r="U155"/>
      <c s="14" r="V155"/>
      <c t="s" s="14" r="W155">
        <v>1768</v>
      </c>
    </row>
    <row r="156">
      <c t="s" s="14" r="A156">
        <v>137</v>
      </c>
      <c t="str" s="14" r="B156">
        <f>hyperlink("https://confluence.oceanobservatories.org/display/instruments/PRESF","PRESF")</f>
        <v>PRESF</v>
      </c>
      <c t="s" s="14" r="C156">
        <v>1957</v>
      </c>
      <c t="s" s="14" r="D156">
        <v>1958</v>
      </c>
      <c s="14" r="E156">
        <f>countif(D$6:D$23675,D156) - 1</f>
        <v>0</v>
      </c>
      <c t="str" s="14" r="F156">
        <v>num_spectral_estimates_for_each_frequency_band_quantity_int16_count</v>
      </c>
      <c s="14" r="G156">
        <f>countif(F$6:F$23731,F156) - 1</f>
        <v>0</v>
      </c>
      <c t="s" s="14" r="H156">
        <v>1397</v>
      </c>
      <c t="s" s="14" r="I156">
        <v>1790</v>
      </c>
      <c s="14" r="J156"/>
      <c s="14" r="K156"/>
      <c s="14" r="L156"/>
      <c t="s" s="14" r="M156">
        <v>1698</v>
      </c>
      <c s="23" r="N156">
        <v>-9999</v>
      </c>
      <c t="s" s="14" r="O156">
        <v>1959</v>
      </c>
      <c s="14" r="P156"/>
      <c s="14" r="Q156"/>
      <c s="14" r="R156"/>
      <c s="14" r="S156"/>
      <c s="14" r="T156"/>
      <c s="14" r="U156"/>
      <c s="14" r="V156"/>
      <c t="s" s="14" r="W156">
        <v>1768</v>
      </c>
    </row>
    <row r="157">
      <c t="s" s="14" r="A157">
        <v>137</v>
      </c>
      <c t="str" s="14" r="B157">
        <f>hyperlink("https://confluence.oceanobservatories.org/display/instruments/PRESF","PRESF")</f>
        <v>PRESF</v>
      </c>
      <c t="s" s="14" r="C157">
        <v>1960</v>
      </c>
      <c t="s" s="14" r="D157">
        <v>1961</v>
      </c>
      <c s="14" r="E157">
        <f>countif(D$6:D$23675,D157) - 1</f>
        <v>0</v>
      </c>
      <c t="str" s="14" r="F157">
        <v>min_allowable_attenuation_quantity_float32_1</v>
      </c>
      <c s="14" r="G157">
        <f>countif(F$6:F$23731,F157) - 1</f>
        <v>0</v>
      </c>
      <c t="s" s="14" r="H157">
        <v>1397</v>
      </c>
      <c t="s" s="14" r="I157">
        <v>1398</v>
      </c>
      <c s="14" r="J157"/>
      <c s="14" r="K157"/>
      <c s="14" r="L157"/>
      <c s="14" r="M157">
        <v>1</v>
      </c>
      <c s="23" r="N157">
        <v>-9999</v>
      </c>
      <c t="s" s="14" r="O157">
        <v>1962</v>
      </c>
      <c s="14" r="P157"/>
      <c s="14" r="Q157"/>
      <c s="14" r="R157"/>
      <c s="14" r="S157"/>
      <c s="14" r="T157"/>
      <c s="14" r="U157"/>
      <c s="14" r="V157"/>
      <c t="s" s="14" r="W157">
        <v>1768</v>
      </c>
    </row>
    <row r="158">
      <c t="s" s="14" r="A158">
        <v>137</v>
      </c>
      <c t="str" s="14" r="B158">
        <f>hyperlink("https://confluence.oceanobservatories.org/display/instruments/PRESF","PRESF")</f>
        <v>PRESF</v>
      </c>
      <c t="s" s="14" r="C158">
        <v>1963</v>
      </c>
      <c t="s" s="14" r="D158">
        <v>1964</v>
      </c>
      <c s="14" r="E158">
        <f>countif(D$6:D$23675,D158) - 1</f>
        <v>0</v>
      </c>
      <c t="str" s="14" r="F158">
        <v>min_period_in_auto_spectrum_quantity_float32_s</v>
      </c>
      <c s="14" r="G158">
        <f>countif(F$6:F$23731,F158) - 1</f>
        <v>0</v>
      </c>
      <c t="s" s="14" r="H158">
        <v>1397</v>
      </c>
      <c t="s" s="14" r="I158">
        <v>1398</v>
      </c>
      <c s="14" r="J158"/>
      <c s="14" r="K158"/>
      <c s="14" r="L158"/>
      <c t="s" s="14" r="M158">
        <v>1516</v>
      </c>
      <c s="23" r="N158">
        <v>-9999</v>
      </c>
      <c t="s" s="14" r="O158">
        <v>1965</v>
      </c>
      <c s="14" r="P158"/>
      <c s="14" r="Q158"/>
      <c s="14" r="R158"/>
      <c s="14" r="S158"/>
      <c s="14" r="T158"/>
      <c s="14" r="U158"/>
      <c s="14" r="V158"/>
      <c t="s" s="14" r="W158">
        <v>1768</v>
      </c>
    </row>
    <row r="159">
      <c t="s" s="14" r="A159">
        <v>137</v>
      </c>
      <c t="str" s="14" r="B159">
        <f>hyperlink("https://confluence.oceanobservatories.org/display/instruments/PRESF","PRESF")</f>
        <v>PRESF</v>
      </c>
      <c t="s" s="14" r="C159">
        <v>1966</v>
      </c>
      <c t="s" s="14" r="D159">
        <v>1967</v>
      </c>
      <c s="14" r="E159">
        <f>countif(D$6:D$23675,D159) - 1</f>
        <v>0</v>
      </c>
      <c t="str" s="14" r="F159">
        <v>max_period_in_auto_spectrum_quantity_float32_s</v>
      </c>
      <c s="14" r="G159">
        <f>countif(F$6:F$23731,F159) - 1</f>
        <v>0</v>
      </c>
      <c t="s" s="14" r="H159">
        <v>1397</v>
      </c>
      <c t="s" s="14" r="I159">
        <v>1398</v>
      </c>
      <c s="14" r="J159"/>
      <c s="14" r="K159"/>
      <c s="14" r="L159"/>
      <c t="s" s="14" r="M159">
        <v>1516</v>
      </c>
      <c s="23" r="N159">
        <v>-9999</v>
      </c>
      <c t="s" s="14" r="O159">
        <v>1968</v>
      </c>
      <c s="14" r="P159"/>
      <c s="14" r="Q159"/>
      <c s="14" r="R159"/>
      <c s="14" r="S159"/>
      <c s="14" r="T159"/>
      <c s="14" r="U159"/>
      <c s="14" r="V159"/>
      <c t="s" s="14" r="W159">
        <v>1768</v>
      </c>
    </row>
    <row r="160">
      <c t="s" s="14" r="A160">
        <v>137</v>
      </c>
      <c t="str" s="14" r="B160">
        <f>hyperlink("https://confluence.oceanobservatories.org/display/instruments/PRESF","PRESF")</f>
        <v>PRESF</v>
      </c>
      <c t="s" s="14" r="C160">
        <v>1969</v>
      </c>
      <c t="s" s="14" r="D160">
        <v>1970</v>
      </c>
      <c s="14" r="E160">
        <f>countif(D$6:D$23675,D160) - 1</f>
        <v>0</v>
      </c>
      <c t="str" s="14" r="F160">
        <v>hanning_window_cutoff_quantity_float32_1</v>
      </c>
      <c s="14" r="G160">
        <f>countif(F$6:F$23731,F160) - 1</f>
        <v>0</v>
      </c>
      <c t="s" s="14" r="H160">
        <v>1397</v>
      </c>
      <c t="s" s="14" r="I160">
        <v>1398</v>
      </c>
      <c s="14" r="J160"/>
      <c s="14" r="K160"/>
      <c s="14" r="L160"/>
      <c s="14" r="M160">
        <v>1</v>
      </c>
      <c s="23" r="N160">
        <v>-9999</v>
      </c>
      <c t="s" s="14" r="O160">
        <v>1971</v>
      </c>
      <c s="14" r="P160"/>
      <c s="14" r="Q160"/>
      <c s="14" r="R160"/>
      <c s="14" r="S160"/>
      <c s="14" r="T160"/>
      <c s="14" r="U160"/>
      <c s="14" r="V160"/>
      <c t="s" s="14" r="W160">
        <v>1768</v>
      </c>
    </row>
    <row r="161">
      <c t="s" s="14" r="A161">
        <v>137</v>
      </c>
      <c t="str" s="14" r="B161">
        <f>hyperlink("https://confluence.oceanobservatories.org/display/instruments/PRESF","PRESF")</f>
        <v>PRESF</v>
      </c>
      <c t="s" s="14" r="C161">
        <v>1972</v>
      </c>
      <c t="s" s="14" r="D161">
        <v>1973</v>
      </c>
      <c s="14" r="E161">
        <f>countif(D$6:D$23675,D161) - 1</f>
        <v>0</v>
      </c>
      <c t="str" s="14" r="F161">
        <v>show_progress_messages_boolean_int8_1</v>
      </c>
      <c s="14" r="G161">
        <f>countif(F$6:F$23731,F161) - 1</f>
        <v>0</v>
      </c>
      <c t="s" s="14" r="H161">
        <v>1530</v>
      </c>
      <c t="s" s="14" r="I161">
        <v>1479</v>
      </c>
      <c s="14" r="J161"/>
      <c s="14" r="K161"/>
      <c s="14" r="L161"/>
      <c s="14" r="M161">
        <v>1</v>
      </c>
      <c s="23" r="N161">
        <v>-9</v>
      </c>
      <c t="s" s="14" r="O161">
        <v>1974</v>
      </c>
      <c s="14" r="P161"/>
      <c s="14" r="Q161"/>
      <c s="14" r="R161"/>
      <c s="14" r="S161"/>
      <c s="14" r="T161"/>
      <c s="14" r="U161"/>
      <c s="14" r="V161"/>
      <c t="s" s="14" r="W161">
        <v>1768</v>
      </c>
    </row>
    <row r="162">
      <c t="s" s="14" r="A162">
        <v>137</v>
      </c>
      <c t="str" s="14" r="B162">
        <f>hyperlink("https://confluence.oceanobservatories.org/display/instruments/PRESF","PRESF")</f>
        <v>PRESF</v>
      </c>
      <c t="s" s="14" r="C162">
        <v>1975</v>
      </c>
      <c t="s" s="14" r="D162">
        <v>1976</v>
      </c>
      <c s="14" r="E162">
        <f>countif(D$6:D$23675,D162) - 1</f>
        <v>0</v>
      </c>
      <c t="str" s="14" r="F162">
        <v>device_status_array_quantity_str_1</v>
      </c>
      <c s="14" r="G162">
        <f>countif(F$6:F$23732,F162) - 1</f>
        <v>0</v>
      </c>
      <c t="s" s="14" r="H162">
        <v>1467</v>
      </c>
      <c t="s" s="14" r="I162">
        <v>1702</v>
      </c>
      <c s="14" r="J162"/>
      <c s="14" r="K162"/>
      <c s="14" r="L162"/>
      <c s="14" r="M162">
        <v>1</v>
      </c>
      <c t="s" s="14" r="N162">
        <v>1703</v>
      </c>
      <c t="s" s="14" r="O162">
        <v>1977</v>
      </c>
      <c s="14" r="P162"/>
      <c s="14" r="Q162"/>
      <c s="14" r="R162"/>
      <c s="14" r="S162"/>
      <c s="14" r="T162"/>
      <c s="14" r="U162"/>
      <c s="14" r="V162"/>
      <c t="s" s="14" r="W162">
        <v>1768</v>
      </c>
    </row>
    <row r="163">
      <c t="s" s="14" r="A163">
        <v>137</v>
      </c>
      <c t="str" s="14" r="B163">
        <f>hyperlink("https://confluence.oceanobservatories.org/display/instruments/PRESF","PRESF")</f>
        <v>PRESF</v>
      </c>
      <c t="s" s="14" r="C163">
        <v>1978</v>
      </c>
      <c t="s" s="14" r="D163">
        <v>1979</v>
      </c>
      <c s="14" r="E163">
        <f>countif(D$6:D$23675,D163) - 1</f>
        <v>0</v>
      </c>
      <c t="str" s="14" r="F163">
        <v>logging_status_boolean_int8_1</v>
      </c>
      <c s="14" r="G163">
        <f>countif(F$6:F$23733,F163) - 1</f>
        <v>0</v>
      </c>
      <c t="s" s="14" r="H163">
        <v>1530</v>
      </c>
      <c t="s" s="14" r="I163">
        <v>1479</v>
      </c>
      <c s="14" r="J163"/>
      <c s="14" r="K163"/>
      <c s="14" r="L163"/>
      <c s="14" r="M163">
        <v>1</v>
      </c>
      <c s="23" r="N163">
        <v>-9</v>
      </c>
      <c t="s" s="14" r="O163">
        <v>1980</v>
      </c>
      <c s="14" r="P163"/>
      <c s="14" r="Q163"/>
      <c s="14" r="R163"/>
      <c s="14" r="S163"/>
      <c s="14" r="T163"/>
      <c s="14" r="U163"/>
      <c s="14" r="V163"/>
      <c t="s" s="14" r="W163">
        <v>1768</v>
      </c>
    </row>
    <row r="164">
      <c t="s" s="14" r="A164">
        <v>137</v>
      </c>
      <c t="str" s="14" r="B164">
        <f>hyperlink("https://confluence.oceanobservatories.org/display/instruments/PRESF","PRESF")</f>
        <v>PRESF</v>
      </c>
      <c t="s" s="14" r="C164">
        <v>1981</v>
      </c>
      <c t="s" s="14" r="D164">
        <v>1982</v>
      </c>
      <c s="14" r="E164">
        <f>countif(D$6:D$23675,D164) - 1</f>
        <v>0</v>
      </c>
      <c t="str" s="14" r="F164">
        <v>calibration_date_pressure_array_quantity_str_1</v>
      </c>
      <c s="14" r="G164">
        <f>countif(F$6:F$23734,F164) - 1</f>
        <v>0</v>
      </c>
      <c t="s" s="23" r="H164">
        <v>1467</v>
      </c>
      <c t="s" s="14" r="I164">
        <v>1702</v>
      </c>
      <c s="14" r="J164"/>
      <c s="14" r="K164"/>
      <c s="14" r="L164"/>
      <c s="14" r="M164">
        <v>1</v>
      </c>
      <c t="s" s="14" r="N164">
        <v>1703</v>
      </c>
      <c t="s" s="14" r="O164">
        <v>1983</v>
      </c>
      <c s="14" r="P164"/>
      <c s="14" r="Q164"/>
      <c s="14" r="R164"/>
      <c s="14" r="S164"/>
      <c s="14" r="T164"/>
      <c s="14" r="U164"/>
      <c s="14" r="V164"/>
      <c t="s" s="14" r="W164">
        <v>1768</v>
      </c>
    </row>
    <row r="165">
      <c t="s" s="14" r="A165">
        <v>137</v>
      </c>
      <c t="str" s="14" r="B165">
        <f>hyperlink("https://confluence.oceanobservatories.org/display/instruments/PRESF","PRESF")</f>
        <v>PRESF</v>
      </c>
      <c t="s" s="14" r="C165">
        <v>1984</v>
      </c>
      <c t="s" s="14" r="D165">
        <v>1985</v>
      </c>
      <c s="14" r="E165">
        <f>countif(D$6:D$23675,D165) - 1</f>
        <v>0</v>
      </c>
      <c t="str" s="14" r="F165">
        <v>press_coeff_pu0_quantity_float32_1</v>
      </c>
      <c s="14" r="G165">
        <f>countif(F$6:F$23735,F165) - 1</f>
        <v>0</v>
      </c>
      <c t="s" s="14" r="H165">
        <v>1397</v>
      </c>
      <c t="s" s="14" r="I165">
        <v>1398</v>
      </c>
      <c s="14" r="J165"/>
      <c s="14" r="K165"/>
      <c s="14" r="L165"/>
      <c s="14" r="M165">
        <v>1</v>
      </c>
      <c s="23" r="N165">
        <v>-9999</v>
      </c>
      <c t="s" s="14" r="O165">
        <v>1986</v>
      </c>
      <c s="14" r="P165"/>
      <c s="14" r="Q165"/>
      <c s="14" r="R165"/>
      <c s="14" r="S165"/>
      <c s="14" r="T165"/>
      <c s="14" r="U165"/>
      <c s="14" r="V165"/>
      <c t="s" s="14" r="W165">
        <v>1768</v>
      </c>
    </row>
    <row r="166">
      <c t="s" s="14" r="A166">
        <v>137</v>
      </c>
      <c t="str" s="14" r="B166">
        <f>hyperlink("https://confluence.oceanobservatories.org/display/instruments/PRESF","PRESF")</f>
        <v>PRESF</v>
      </c>
      <c t="s" s="14" r="C166">
        <v>1987</v>
      </c>
      <c t="s" s="14" r="D166">
        <v>1988</v>
      </c>
      <c s="14" r="E166">
        <f>countif(D$6:D$23675,D166) - 1</f>
        <v>0</v>
      </c>
      <c t="str" s="14" r="F166">
        <v>press_coeff_py1_quantity_float32_1</v>
      </c>
      <c s="14" r="G166">
        <f>countif(F$6:F$23736,F166) - 1</f>
        <v>0</v>
      </c>
      <c t="s" s="14" r="H166">
        <v>1397</v>
      </c>
      <c t="s" s="14" r="I166">
        <v>1398</v>
      </c>
      <c s="14" r="J166"/>
      <c s="14" r="K166"/>
      <c s="14" r="L166"/>
      <c s="14" r="M166">
        <v>1</v>
      </c>
      <c s="23" r="N166">
        <v>-9999</v>
      </c>
      <c t="s" s="14" r="O166">
        <v>1989</v>
      </c>
      <c s="14" r="P166"/>
      <c s="14" r="Q166"/>
      <c s="14" r="R166"/>
      <c s="14" r="S166"/>
      <c s="14" r="T166"/>
      <c s="14" r="U166"/>
      <c s="14" r="V166"/>
      <c t="s" s="14" r="W166">
        <v>1768</v>
      </c>
    </row>
    <row r="167">
      <c t="s" s="14" r="A167">
        <v>137</v>
      </c>
      <c t="str" s="14" r="B167">
        <f>hyperlink("https://confluence.oceanobservatories.org/display/instruments/PRESF","PRESF")</f>
        <v>PRESF</v>
      </c>
      <c t="s" s="14" r="C167">
        <v>1990</v>
      </c>
      <c t="s" s="14" r="D167">
        <v>1991</v>
      </c>
      <c s="14" r="E167">
        <f>countif(D$6:D$23675,D167) - 1</f>
        <v>0</v>
      </c>
      <c t="str" s="14" r="F167">
        <v>press_coeff_py2_quantity_float32_1</v>
      </c>
      <c s="14" r="G167">
        <f>countif(F$6:F$23737,F167) - 1</f>
        <v>0</v>
      </c>
      <c t="s" s="14" r="H167">
        <v>1397</v>
      </c>
      <c t="s" s="14" r="I167">
        <v>1398</v>
      </c>
      <c s="14" r="J167"/>
      <c s="14" r="K167"/>
      <c s="14" r="L167"/>
      <c s="14" r="M167">
        <v>1</v>
      </c>
      <c s="23" r="N167">
        <v>-9999</v>
      </c>
      <c t="s" s="14" r="O167">
        <v>1992</v>
      </c>
      <c s="14" r="P167"/>
      <c s="14" r="Q167"/>
      <c s="14" r="R167"/>
      <c s="14" r="S167"/>
      <c s="14" r="T167"/>
      <c s="14" r="U167"/>
      <c s="14" r="V167"/>
      <c t="s" s="14" r="W167">
        <v>1768</v>
      </c>
    </row>
    <row r="168">
      <c t="s" s="14" r="A168">
        <v>137</v>
      </c>
      <c t="str" s="14" r="B168">
        <f>hyperlink("https://confluence.oceanobservatories.org/display/instruments/PRESF","PRESF")</f>
        <v>PRESF</v>
      </c>
      <c t="s" s="14" r="C168">
        <v>1993</v>
      </c>
      <c t="s" s="14" r="D168">
        <v>1994</v>
      </c>
      <c s="14" r="E168">
        <f>countif(D$6:D$23675,D168) - 1</f>
        <v>0</v>
      </c>
      <c t="str" s="14" r="F168">
        <v>press_coeff_py3_quantity_float32_1</v>
      </c>
      <c s="14" r="G168">
        <f>countif(F$6:F$23738,F168) - 1</f>
        <v>0</v>
      </c>
      <c t="s" s="14" r="H168">
        <v>1397</v>
      </c>
      <c t="s" s="14" r="I168">
        <v>1398</v>
      </c>
      <c s="14" r="J168"/>
      <c s="14" r="K168"/>
      <c s="14" r="L168"/>
      <c s="14" r="M168">
        <v>1</v>
      </c>
      <c s="23" r="N168">
        <v>-9999</v>
      </c>
      <c t="s" s="14" r="O168">
        <v>1995</v>
      </c>
      <c s="14" r="P168"/>
      <c s="14" r="Q168"/>
      <c s="14" r="R168"/>
      <c s="14" r="S168"/>
      <c s="14" r="T168"/>
      <c s="14" r="U168"/>
      <c s="14" r="V168"/>
      <c t="s" s="14" r="W168">
        <v>1768</v>
      </c>
    </row>
    <row r="169">
      <c t="s" s="14" r="A169">
        <v>137</v>
      </c>
      <c t="str" s="14" r="B169">
        <f>hyperlink("https://confluence.oceanobservatories.org/display/instruments/PRESF","PRESF")</f>
        <v>PRESF</v>
      </c>
      <c t="s" s="14" r="C169">
        <v>1996</v>
      </c>
      <c t="s" s="14" r="D169">
        <v>1997</v>
      </c>
      <c s="14" r="E169">
        <f>countif(D$6:D$23675,D169) - 1</f>
        <v>0</v>
      </c>
      <c t="str" s="14" r="F169">
        <v>press_coeff_pc1_quantity_float32_1</v>
      </c>
      <c s="14" r="G169">
        <f>countif(F$6:F$23739,F169) - 1</f>
        <v>0</v>
      </c>
      <c t="s" s="14" r="H169">
        <v>1397</v>
      </c>
      <c t="s" s="14" r="I169">
        <v>1398</v>
      </c>
      <c s="14" r="J169"/>
      <c s="14" r="K169"/>
      <c s="14" r="L169"/>
      <c s="14" r="M169">
        <v>1</v>
      </c>
      <c s="23" r="N169">
        <v>-9999</v>
      </c>
      <c t="s" s="14" r="O169">
        <v>1998</v>
      </c>
      <c s="14" r="P169"/>
      <c s="14" r="Q169"/>
      <c s="14" r="R169"/>
      <c s="14" r="S169"/>
      <c s="14" r="T169"/>
      <c s="14" r="U169"/>
      <c s="14" r="V169"/>
      <c t="s" s="14" r="W169">
        <v>1768</v>
      </c>
    </row>
    <row r="170">
      <c t="s" s="14" r="A170">
        <v>137</v>
      </c>
      <c t="str" s="14" r="B170">
        <f>hyperlink("https://confluence.oceanobservatories.org/display/instruments/PRESF","PRESF")</f>
        <v>PRESF</v>
      </c>
      <c t="s" s="14" r="C170">
        <v>1999</v>
      </c>
      <c t="s" s="14" r="D170">
        <v>2000</v>
      </c>
      <c s="14" r="E170">
        <f>countif(D$6:D$23675,D170) - 1</f>
        <v>0</v>
      </c>
      <c t="str" s="14" r="F170">
        <v>press_coeff_pc2_quantity_float32_1</v>
      </c>
      <c s="14" r="G170">
        <f>countif(F$6:F$23740,F170) - 1</f>
        <v>0</v>
      </c>
      <c t="s" s="14" r="H170">
        <v>1397</v>
      </c>
      <c t="s" s="14" r="I170">
        <v>1398</v>
      </c>
      <c s="14" r="J170"/>
      <c s="14" r="K170"/>
      <c s="14" r="L170"/>
      <c s="14" r="M170">
        <v>1</v>
      </c>
      <c s="23" r="N170">
        <v>-9999</v>
      </c>
      <c t="s" s="14" r="O170">
        <v>2001</v>
      </c>
      <c s="14" r="P170"/>
      <c s="14" r="Q170"/>
      <c s="14" r="R170"/>
      <c s="14" r="S170"/>
      <c s="14" r="T170"/>
      <c s="14" r="U170"/>
      <c s="14" r="V170"/>
      <c t="s" s="14" r="W170">
        <v>1768</v>
      </c>
    </row>
    <row r="171">
      <c t="s" s="14" r="A171">
        <v>137</v>
      </c>
      <c t="str" s="14" r="B171">
        <f>hyperlink("https://confluence.oceanobservatories.org/display/instruments/PRESF","PRESF")</f>
        <v>PRESF</v>
      </c>
      <c t="s" s="14" r="C171">
        <v>2002</v>
      </c>
      <c t="s" s="14" r="D171">
        <v>2003</v>
      </c>
      <c s="14" r="E171">
        <f>countif(D$6:D$23675,D171) - 1</f>
        <v>0</v>
      </c>
      <c t="str" s="14" r="F171">
        <v>press_coeff_pc3_quantity_float32_1</v>
      </c>
      <c s="14" r="G171">
        <f>countif(F$6:F$23741,F171) - 1</f>
        <v>0</v>
      </c>
      <c t="s" s="14" r="H171">
        <v>1397</v>
      </c>
      <c t="s" s="14" r="I171">
        <v>1398</v>
      </c>
      <c s="14" r="J171"/>
      <c s="14" r="K171"/>
      <c s="14" r="L171"/>
      <c s="14" r="M171">
        <v>1</v>
      </c>
      <c s="23" r="N171">
        <v>-9999</v>
      </c>
      <c t="s" s="14" r="O171">
        <v>2004</v>
      </c>
      <c s="14" r="P171"/>
      <c s="14" r="Q171"/>
      <c s="14" r="R171"/>
      <c s="14" r="S171"/>
      <c s="14" r="T171"/>
      <c s="14" r="U171"/>
      <c s="14" r="V171"/>
      <c t="s" s="14" r="W171">
        <v>1768</v>
      </c>
    </row>
    <row r="172">
      <c t="s" s="14" r="A172">
        <v>137</v>
      </c>
      <c t="str" s="14" r="B172">
        <f>hyperlink("https://confluence.oceanobservatories.org/display/instruments/PRESF","PRESF")</f>
        <v>PRESF</v>
      </c>
      <c t="s" s="14" r="C172">
        <v>2005</v>
      </c>
      <c t="s" s="14" r="D172">
        <v>2006</v>
      </c>
      <c s="14" r="E172">
        <f>countif(D$6:D$23675,D172) - 1</f>
        <v>0</v>
      </c>
      <c t="str" s="14" r="F172">
        <v>press_coeff_pd1_quantity_float32_1</v>
      </c>
      <c s="14" r="G172">
        <f>countif(F$6:F$23742,F172) - 1</f>
        <v>0</v>
      </c>
      <c t="s" s="14" r="H172">
        <v>1397</v>
      </c>
      <c t="s" s="14" r="I172">
        <v>1398</v>
      </c>
      <c s="14" r="J172"/>
      <c s="14" r="K172"/>
      <c s="14" r="L172"/>
      <c s="14" r="M172">
        <v>1</v>
      </c>
      <c s="23" r="N172">
        <v>-9999</v>
      </c>
      <c t="s" s="14" r="O172">
        <v>2007</v>
      </c>
      <c s="14" r="P172"/>
      <c s="14" r="Q172"/>
      <c s="14" r="R172"/>
      <c s="14" r="S172"/>
      <c s="14" r="T172"/>
      <c s="14" r="U172"/>
      <c s="14" r="V172"/>
      <c t="s" s="14" r="W172">
        <v>1768</v>
      </c>
    </row>
    <row r="173">
      <c t="s" s="14" r="A173">
        <v>137</v>
      </c>
      <c t="str" s="14" r="B173">
        <f>hyperlink("https://confluence.oceanobservatories.org/display/instruments/PRESF","PRESF")</f>
        <v>PRESF</v>
      </c>
      <c t="s" r="C173">
        <v>2008</v>
      </c>
      <c t="s" s="14" r="D173">
        <v>2009</v>
      </c>
      <c s="14" r="E173">
        <f>countif(D$6:D$23675,D173) - 1</f>
        <v>0</v>
      </c>
      <c t="str" s="14" r="F173">
        <v>press_coeff_pd2_quantity_float32_1</v>
      </c>
      <c s="14" r="G173">
        <f>countif(F$6:F$23743,F173) - 1</f>
        <v>0</v>
      </c>
      <c t="s" s="14" r="H173">
        <v>1397</v>
      </c>
      <c t="s" s="14" r="I173">
        <v>1398</v>
      </c>
      <c r="M173">
        <v>1</v>
      </c>
      <c s="23" r="N173">
        <v>-9999</v>
      </c>
      <c t="s" s="14" r="O173">
        <v>2010</v>
      </c>
      <c s="14" r="P173"/>
      <c s="14" r="Q173"/>
      <c s="14" r="U173"/>
      <c t="s" s="14" r="W173">
        <v>1768</v>
      </c>
    </row>
    <row r="174">
      <c t="s" s="14" r="A174">
        <v>137</v>
      </c>
      <c t="str" s="14" r="B174">
        <f>hyperlink("https://confluence.oceanobservatories.org/display/instruments/PRESF","PRESF")</f>
        <v>PRESF</v>
      </c>
      <c t="s" r="C174">
        <v>2011</v>
      </c>
      <c t="s" s="14" r="D174">
        <v>2012</v>
      </c>
      <c s="14" r="E174">
        <f>countif(D$6:D$23675,D174) - 1</f>
        <v>0</v>
      </c>
      <c t="str" s="14" r="F174">
        <v>press_coeff_pt1_quantity_float32_1</v>
      </c>
      <c s="14" r="G174">
        <f>countif(F$6:F$23744,F174) - 1</f>
        <v>0</v>
      </c>
      <c t="s" s="14" r="H174">
        <v>1397</v>
      </c>
      <c t="s" s="14" r="I174">
        <v>1398</v>
      </c>
      <c r="M174">
        <v>1</v>
      </c>
      <c s="23" r="N174">
        <v>-9999</v>
      </c>
      <c t="s" s="14" r="O174">
        <v>2013</v>
      </c>
      <c s="14" r="P174"/>
      <c s="14" r="Q174"/>
      <c s="14" r="U174"/>
      <c t="s" s="14" r="W174">
        <v>1768</v>
      </c>
    </row>
    <row r="175">
      <c t="s" s="14" r="A175">
        <v>137</v>
      </c>
      <c t="str" s="14" r="B175">
        <f>hyperlink("https://confluence.oceanobservatories.org/display/instruments/PRESF","PRESF")</f>
        <v>PRESF</v>
      </c>
      <c t="s" r="C175">
        <v>2014</v>
      </c>
      <c t="s" s="14" r="D175">
        <v>2015</v>
      </c>
      <c s="14" r="E175">
        <f>countif(D$6:D$23675,D175) - 1</f>
        <v>0</v>
      </c>
      <c t="str" s="14" r="F175">
        <v>press_coeff_pt2_quantity_float32_1</v>
      </c>
      <c s="14" r="G175">
        <f>countif(F$6:F$23745,F175) - 1</f>
        <v>0</v>
      </c>
      <c t="s" s="14" r="H175">
        <v>1397</v>
      </c>
      <c t="s" s="14" r="I175">
        <v>1398</v>
      </c>
      <c r="M175">
        <v>1</v>
      </c>
      <c s="23" r="N175">
        <v>-9999</v>
      </c>
      <c t="s" s="14" r="O175">
        <v>2016</v>
      </c>
      <c s="14" r="P175"/>
      <c s="14" r="Q175"/>
      <c s="14" r="U175"/>
      <c t="s" s="14" r="W175">
        <v>1768</v>
      </c>
    </row>
    <row r="176">
      <c t="s" s="14" r="A176">
        <v>137</v>
      </c>
      <c t="str" s="14" r="B176">
        <f>hyperlink("https://confluence.oceanobservatories.org/display/instruments/PRESF","PRESF")</f>
        <v>PRESF</v>
      </c>
      <c t="s" r="C176">
        <v>2017</v>
      </c>
      <c t="s" s="14" r="D176">
        <v>2018</v>
      </c>
      <c s="14" r="E176">
        <f>countif(D$6:D$23675,D176) - 1</f>
        <v>0</v>
      </c>
      <c t="str" s="14" r="F176">
        <v>press_coeff_pt3_quantity_float32_1</v>
      </c>
      <c s="14" r="G176">
        <f>countif(F$6:F$23746,F176) - 1</f>
        <v>0</v>
      </c>
      <c t="s" s="14" r="H176">
        <v>1397</v>
      </c>
      <c t="s" s="14" r="I176">
        <v>1398</v>
      </c>
      <c r="M176">
        <v>1</v>
      </c>
      <c s="23" r="N176">
        <v>-9999</v>
      </c>
      <c t="s" s="14" r="O176">
        <v>2019</v>
      </c>
      <c s="14" r="P176"/>
      <c s="14" r="Q176"/>
      <c s="14" r="U176"/>
      <c t="s" s="14" r="W176">
        <v>1768</v>
      </c>
    </row>
    <row r="177">
      <c t="s" s="14" r="A177">
        <v>137</v>
      </c>
      <c t="str" s="14" r="B177">
        <f>hyperlink("https://confluence.oceanobservatories.org/display/instruments/PRESF","PRESF")</f>
        <v>PRESF</v>
      </c>
      <c t="s" s="14" r="C177">
        <v>2020</v>
      </c>
      <c t="s" s="14" r="D177">
        <v>2021</v>
      </c>
      <c s="14" r="E177">
        <f>countif(D$6:D$23675,D177) - 1</f>
        <v>0</v>
      </c>
      <c t="str" s="14" r="F177">
        <v>press_coeff_pt4_quantity_float32_1</v>
      </c>
      <c s="14" r="G177">
        <f>countif(F$6:F$23747,F177) - 1</f>
        <v>0</v>
      </c>
      <c t="s" s="14" r="H177">
        <v>1397</v>
      </c>
      <c t="s" s="14" r="I177">
        <v>1398</v>
      </c>
      <c s="14" r="J177"/>
      <c s="14" r="K177"/>
      <c s="14" r="L177"/>
      <c s="14" r="M177">
        <v>1</v>
      </c>
      <c s="23" r="N177">
        <v>-9999</v>
      </c>
      <c t="s" s="14" r="O177">
        <v>2022</v>
      </c>
      <c s="14" r="P177"/>
      <c s="14" r="Q177"/>
      <c s="14" r="R177"/>
      <c s="14" r="S177"/>
      <c s="14" r="T177"/>
      <c s="14" r="U177"/>
      <c s="14" r="V177"/>
      <c t="s" s="14" r="W177">
        <v>1768</v>
      </c>
    </row>
    <row r="178">
      <c t="s" s="14" r="A178">
        <v>137</v>
      </c>
      <c t="str" s="14" r="B178">
        <f>hyperlink("https://confluence.oceanobservatories.org/display/instruments/PRESF","PRESF")</f>
        <v>PRESF</v>
      </c>
      <c t="s" s="14" r="C178">
        <v>2023</v>
      </c>
      <c t="s" s="14" r="D178">
        <v>2024</v>
      </c>
      <c s="14" r="E178">
        <f>countif(D$6:D$23675,D178) - 1</f>
        <v>0</v>
      </c>
      <c t="str" s="14" r="F178">
        <v>press_coeff_m_quantity_float32_1</v>
      </c>
      <c s="14" r="G178">
        <f>countif(F$6:F$23748,F178) - 1</f>
        <v>0</v>
      </c>
      <c t="s" s="14" r="H178">
        <v>1397</v>
      </c>
      <c t="s" s="14" r="I178">
        <v>1398</v>
      </c>
      <c s="14" r="J178"/>
      <c s="14" r="K178"/>
      <c s="14" r="L178"/>
      <c s="14" r="M178">
        <v>1</v>
      </c>
      <c s="23" r="N178">
        <v>-9999</v>
      </c>
      <c t="s" s="14" r="O178">
        <v>2025</v>
      </c>
      <c s="14" r="P178"/>
      <c s="14" r="Q178"/>
      <c s="14" r="R178"/>
      <c s="14" r="S178"/>
      <c s="14" r="T178"/>
      <c s="14" r="U178"/>
      <c s="14" r="V178"/>
      <c t="s" s="14" r="W178">
        <v>1768</v>
      </c>
    </row>
    <row r="179">
      <c t="s" s="14" r="A179">
        <v>137</v>
      </c>
      <c t="str" s="14" r="B179">
        <f>hyperlink("https://confluence.oceanobservatories.org/display/instruments/PRESF","PRESF")</f>
        <v>PRESF</v>
      </c>
      <c t="s" s="14" r="C179">
        <v>2026</v>
      </c>
      <c t="s" s="14" r="D179">
        <v>2027</v>
      </c>
      <c s="14" r="E179">
        <f>countif(D$6:D$23675,D179) - 1</f>
        <v>0</v>
      </c>
      <c t="str" s="14" r="F179">
        <v>press_coeff_b_quantity_float32_1</v>
      </c>
      <c s="14" r="G179">
        <f>countif(F$6:F$23749,F179) - 1</f>
        <v>0</v>
      </c>
      <c t="s" s="14" r="H179">
        <v>1397</v>
      </c>
      <c t="s" s="14" r="I179">
        <v>1398</v>
      </c>
      <c s="14" r="J179"/>
      <c s="14" r="K179"/>
      <c s="14" r="L179"/>
      <c s="14" r="M179">
        <v>1</v>
      </c>
      <c s="23" r="N179">
        <v>-9999</v>
      </c>
      <c t="s" s="14" r="O179">
        <v>2028</v>
      </c>
      <c s="14" r="P179"/>
      <c s="14" r="Q179"/>
      <c s="14" r="R179"/>
      <c s="14" r="S179"/>
      <c s="14" r="T179"/>
      <c s="14" r="U179"/>
      <c s="14" r="V179"/>
      <c t="s" s="14" r="W179">
        <v>1768</v>
      </c>
    </row>
    <row r="180">
      <c t="s" s="14" r="A180">
        <v>137</v>
      </c>
      <c t="str" s="14" r="B180">
        <f>hyperlink("https://confluence.oceanobservatories.org/display/instruments/PRESF","PRESF")</f>
        <v>PRESF</v>
      </c>
      <c t="s" s="14" r="C180">
        <v>2029</v>
      </c>
      <c t="s" s="14" r="D180">
        <v>2030</v>
      </c>
      <c s="14" r="E180">
        <f>countif(D$6:D$23675,D180) - 1</f>
        <v>0</v>
      </c>
      <c t="str" s="14" r="F180">
        <v>press_coeff_poffset_quantity_float32_psi</v>
      </c>
      <c s="14" r="G180">
        <f>countif(F$6:F$23750,F180) - 1</f>
        <v>0</v>
      </c>
      <c t="s" s="14" r="H180">
        <v>1397</v>
      </c>
      <c t="s" s="14" r="I180">
        <v>1398</v>
      </c>
      <c s="14" r="J180"/>
      <c s="14" r="K180"/>
      <c s="14" r="L180"/>
      <c t="s" s="14" r="M180">
        <v>1770</v>
      </c>
      <c s="23" r="N180">
        <v>-9999</v>
      </c>
      <c t="s" s="14" r="O180">
        <v>2031</v>
      </c>
      <c s="14" r="P180"/>
      <c s="14" r="Q180"/>
      <c s="14" r="R180"/>
      <c s="14" r="S180"/>
      <c s="14" r="T180"/>
      <c s="14" r="U180"/>
      <c s="14" r="V180"/>
      <c t="s" s="14" r="W180">
        <v>1768</v>
      </c>
    </row>
    <row r="181">
      <c t="s" s="14" r="A181">
        <v>137</v>
      </c>
      <c t="str" s="14" r="B181">
        <f>hyperlink("https://confluence.oceanobservatories.org/display/instruments/PRESF","PRESF")</f>
        <v>PRESF</v>
      </c>
      <c t="s" s="14" r="C181">
        <v>2032</v>
      </c>
      <c t="s" s="14" r="D181">
        <v>2033</v>
      </c>
      <c s="14" r="E181">
        <f>countif(D$6:D$23675,D181) - 1</f>
        <v>0</v>
      </c>
      <c t="str" s="14" r="F181">
        <v>calibration_date_temperature_array_quantity_str_1</v>
      </c>
      <c s="14" r="G181">
        <f>countif(F$6:F$23751,F181) - 1</f>
        <v>0</v>
      </c>
      <c t="s" s="23" r="H181">
        <v>1467</v>
      </c>
      <c t="s" s="14" r="I181">
        <v>1702</v>
      </c>
      <c s="14" r="J181"/>
      <c s="14" r="K181"/>
      <c s="14" r="L181"/>
      <c s="14" r="M181">
        <v>1</v>
      </c>
      <c t="s" s="14" r="N181">
        <v>1703</v>
      </c>
      <c t="s" s="14" r="O181">
        <v>2034</v>
      </c>
      <c s="14" r="P181"/>
      <c s="14" r="Q181"/>
      <c s="14" r="R181"/>
      <c s="14" r="S181"/>
      <c s="14" r="T181"/>
      <c s="14" r="U181"/>
      <c s="14" r="V181"/>
      <c t="s" s="14" r="W181">
        <v>1768</v>
      </c>
    </row>
    <row r="182">
      <c t="s" s="14" r="A182">
        <v>137</v>
      </c>
      <c t="str" s="14" r="B182">
        <f>hyperlink("https://confluence.oceanobservatories.org/display/instruments/PRESF","PRESF")</f>
        <v>PRESF</v>
      </c>
      <c t="s" s="14" r="C182">
        <v>2035</v>
      </c>
      <c t="s" s="14" r="D182">
        <v>2036</v>
      </c>
      <c s="14" r="E182">
        <f>countif(D$6:D$23675,D182) - 1</f>
        <v>0</v>
      </c>
      <c t="str" s="14" r="F182">
        <v>temp_coeff_ta0_quantity_float32_1</v>
      </c>
      <c s="14" r="G182">
        <f>countif(F$6:F$23751,F182) - 1</f>
        <v>0</v>
      </c>
      <c t="s" s="14" r="H182">
        <v>1397</v>
      </c>
      <c t="s" s="14" r="I182">
        <v>1398</v>
      </c>
      <c s="14" r="J182"/>
      <c s="14" r="K182"/>
      <c s="14" r="L182"/>
      <c s="14" r="M182">
        <v>1</v>
      </c>
      <c s="23" r="N182">
        <v>-9999</v>
      </c>
      <c t="s" s="14" r="O182">
        <v>2037</v>
      </c>
      <c s="14" r="P182"/>
      <c s="14" r="Q182"/>
      <c s="14" r="R182"/>
      <c s="14" r="S182"/>
      <c s="14" r="T182"/>
      <c s="14" r="U182"/>
      <c s="14" r="V182"/>
      <c t="s" s="14" r="W182">
        <v>1768</v>
      </c>
    </row>
    <row r="183">
      <c t="s" s="14" r="A183">
        <v>137</v>
      </c>
      <c t="str" s="14" r="B183">
        <f>hyperlink("https://confluence.oceanobservatories.org/display/instruments/PRESF","PRESF")</f>
        <v>PRESF</v>
      </c>
      <c t="s" s="14" r="C183">
        <v>2038</v>
      </c>
      <c t="s" s="14" r="D183">
        <v>2039</v>
      </c>
      <c s="14" r="E183">
        <f>countif(D$6:D$23675,D183) - 1</f>
        <v>0</v>
      </c>
      <c t="str" s="14" r="F183">
        <v>temp_coeff_ta1_quantity_float32_1</v>
      </c>
      <c s="14" r="G183">
        <f>countif(F$6:F$23752,F183) - 1</f>
        <v>0</v>
      </c>
      <c t="s" s="14" r="H183">
        <v>1397</v>
      </c>
      <c t="s" s="14" r="I183">
        <v>1398</v>
      </c>
      <c s="14" r="J183"/>
      <c s="14" r="K183"/>
      <c s="14" r="L183"/>
      <c s="14" r="M183">
        <v>1</v>
      </c>
      <c s="23" r="N183">
        <v>-9999</v>
      </c>
      <c t="s" s="14" r="O183">
        <v>2040</v>
      </c>
      <c s="14" r="P183"/>
      <c s="14" r="Q183"/>
      <c s="14" r="R183"/>
      <c s="14" r="S183"/>
      <c s="14" r="T183"/>
      <c s="14" r="U183"/>
      <c s="14" r="V183"/>
      <c t="s" s="14" r="W183">
        <v>1768</v>
      </c>
    </row>
    <row r="184">
      <c t="s" s="14" r="A184">
        <v>137</v>
      </c>
      <c t="str" s="14" r="B184">
        <f>hyperlink("https://confluence.oceanobservatories.org/display/instruments/PRESF","PRESF")</f>
        <v>PRESF</v>
      </c>
      <c t="s" s="14" r="C184">
        <v>2041</v>
      </c>
      <c t="s" s="14" r="D184">
        <v>2042</v>
      </c>
      <c s="14" r="E184">
        <f>countif(D$6:D$23675,D184) - 1</f>
        <v>0</v>
      </c>
      <c t="str" s="14" r="F184">
        <v>temp_coeff_ta2_quantity_float32_1</v>
      </c>
      <c s="14" r="G184">
        <f>countif(F$6:F$23753,F184) - 1</f>
        <v>0</v>
      </c>
      <c t="s" s="14" r="H184">
        <v>1397</v>
      </c>
      <c t="s" s="14" r="I184">
        <v>1398</v>
      </c>
      <c s="14" r="J184"/>
      <c s="14" r="K184"/>
      <c s="14" r="L184"/>
      <c s="14" r="M184">
        <v>1</v>
      </c>
      <c s="23" r="N184">
        <v>-9999</v>
      </c>
      <c t="s" s="14" r="O184">
        <v>2043</v>
      </c>
      <c s="14" r="P184"/>
      <c s="14" r="Q184"/>
      <c s="14" r="R184"/>
      <c s="14" r="S184"/>
      <c s="14" r="T184"/>
      <c s="14" r="U184"/>
      <c s="14" r="V184"/>
      <c t="s" s="14" r="W184">
        <v>1768</v>
      </c>
    </row>
    <row r="185">
      <c t="s" s="14" r="A185">
        <v>137</v>
      </c>
      <c t="str" s="14" r="B185">
        <f>hyperlink("https://confluence.oceanobservatories.org/display/instruments/PRESF","PRESF")</f>
        <v>PRESF</v>
      </c>
      <c t="s" s="14" r="C185">
        <v>2044</v>
      </c>
      <c t="s" s="14" r="D185">
        <v>2045</v>
      </c>
      <c s="14" r="E185">
        <f>countif(D$6:D$23675,D185) - 1</f>
        <v>0</v>
      </c>
      <c t="str" s="14" r="F185">
        <v>temp_coeff_ta3_quantity_float32_1</v>
      </c>
      <c s="14" r="G185">
        <f>countif(F$6:F$23754,F185) - 1</f>
        <v>0</v>
      </c>
      <c t="s" s="14" r="H185">
        <v>1397</v>
      </c>
      <c t="s" s="14" r="I185">
        <v>1398</v>
      </c>
      <c s="14" r="J185"/>
      <c s="14" r="K185"/>
      <c s="14" r="L185"/>
      <c s="14" r="M185">
        <v>1</v>
      </c>
      <c s="23" r="N185">
        <v>-9999</v>
      </c>
      <c t="s" s="14" r="O185">
        <v>2046</v>
      </c>
      <c s="14" r="P185"/>
      <c s="14" r="Q185"/>
      <c s="14" r="R185"/>
      <c s="14" r="S185"/>
      <c s="14" r="T185"/>
      <c s="14" r="U185"/>
      <c s="14" r="V185"/>
      <c t="s" s="14" r="W185">
        <v>1768</v>
      </c>
    </row>
    <row r="186">
      <c t="s" s="14" r="A186">
        <v>137</v>
      </c>
      <c t="str" s="14" r="B186">
        <f>hyperlink("https://confluence.oceanobservatories.org/display/instruments/PRESF","PRESF")</f>
        <v>PRESF</v>
      </c>
      <c t="s" s="14" r="C186">
        <v>2047</v>
      </c>
      <c t="s" s="14" r="D186">
        <v>2048</v>
      </c>
      <c s="14" r="E186">
        <f>countif(D$6:D$23675,D186) - 1</f>
        <v>0</v>
      </c>
      <c t="str" s="14" r="F186">
        <v>calibration_date_conductivity_array_quantity_str_1</v>
      </c>
      <c s="14" r="G186">
        <f>countif(F$6:F$23754,F186) - 1</f>
        <v>0</v>
      </c>
      <c t="s" s="23" r="H186">
        <v>1467</v>
      </c>
      <c t="s" s="14" r="I186">
        <v>1702</v>
      </c>
      <c s="14" r="J186"/>
      <c s="14" r="K186"/>
      <c s="14" r="L186"/>
      <c s="14" r="M186">
        <v>1</v>
      </c>
      <c t="s" s="14" r="N186">
        <v>1703</v>
      </c>
      <c t="s" s="14" r="O186">
        <v>2049</v>
      </c>
      <c s="14" r="P186"/>
      <c s="14" r="Q186"/>
      <c s="14" r="R186"/>
      <c s="14" r="S186"/>
      <c s="14" r="T186"/>
      <c s="14" r="U186"/>
      <c s="14" r="V186"/>
      <c t="s" s="14" r="W186">
        <v>1768</v>
      </c>
    </row>
    <row r="187">
      <c t="s" s="14" r="A187">
        <v>137</v>
      </c>
      <c t="str" s="14" r="B187">
        <f>hyperlink("https://confluence.oceanobservatories.org/display/instruments/PRESF","PRESF")</f>
        <v>PRESF</v>
      </c>
      <c t="s" s="14" r="C187">
        <v>2050</v>
      </c>
      <c t="s" s="14" r="D187">
        <v>2051</v>
      </c>
      <c s="14" r="E187">
        <f>countif(D$6:D$23675,D187) - 1</f>
        <v>0</v>
      </c>
      <c t="str" s="14" r="F187">
        <v>cond_coeff_cg_quantity_float32_1</v>
      </c>
      <c s="14" r="G187">
        <f>countif(F$6:F$23754,F187) - 1</f>
        <v>0</v>
      </c>
      <c t="s" s="14" r="H187">
        <v>1397</v>
      </c>
      <c t="s" s="14" r="I187">
        <v>1398</v>
      </c>
      <c s="14" r="J187"/>
      <c s="14" r="K187"/>
      <c s="14" r="L187"/>
      <c s="14" r="M187">
        <v>1</v>
      </c>
      <c s="23" r="N187">
        <v>-9999</v>
      </c>
      <c t="s" s="14" r="O187">
        <v>2052</v>
      </c>
      <c s="14" r="P187"/>
      <c s="14" r="Q187"/>
      <c s="14" r="R187"/>
      <c s="14" r="S187"/>
      <c s="14" r="T187"/>
      <c s="14" r="U187"/>
      <c s="14" r="V187"/>
      <c t="s" s="14" r="W187">
        <v>1768</v>
      </c>
    </row>
    <row r="188">
      <c t="s" s="14" r="A188">
        <v>137</v>
      </c>
      <c t="str" s="14" r="B188">
        <f>hyperlink("https://confluence.oceanobservatories.org/display/instruments/PRESF","PRESF")</f>
        <v>PRESF</v>
      </c>
      <c t="s" s="14" r="C188">
        <v>2053</v>
      </c>
      <c t="s" s="14" r="D188">
        <v>2054</v>
      </c>
      <c s="14" r="E188">
        <f>countif(D$6:D$23675,D188) - 1</f>
        <v>0</v>
      </c>
      <c t="str" s="14" r="F188">
        <v>cond_coeff_ch_quantity_float32_1</v>
      </c>
      <c s="14" r="G188">
        <f>countif(F$6:F$23754,F188) - 1</f>
        <v>0</v>
      </c>
      <c t="s" s="14" r="H188">
        <v>1397</v>
      </c>
      <c t="s" s="14" r="I188">
        <v>1398</v>
      </c>
      <c s="14" r="J188"/>
      <c s="14" r="K188"/>
      <c s="14" r="L188"/>
      <c s="14" r="M188">
        <v>1</v>
      </c>
      <c s="23" r="N188">
        <v>-9999</v>
      </c>
      <c t="s" s="14" r="O188">
        <v>2055</v>
      </c>
      <c s="14" r="P188"/>
      <c s="14" r="Q188"/>
      <c s="14" r="R188"/>
      <c s="14" r="S188"/>
      <c s="14" r="T188"/>
      <c s="14" r="U188"/>
      <c s="14" r="V188"/>
      <c t="s" s="14" r="W188">
        <v>1768</v>
      </c>
    </row>
    <row r="189">
      <c t="s" s="14" r="A189">
        <v>137</v>
      </c>
      <c t="str" s="14" r="B189">
        <f>hyperlink("https://confluence.oceanobservatories.org/display/instruments/PRESF","PRESF")</f>
        <v>PRESF</v>
      </c>
      <c t="s" s="14" r="C189">
        <v>2056</v>
      </c>
      <c t="s" s="14" r="D189">
        <v>2057</v>
      </c>
      <c s="14" r="E189">
        <f>countif(D$6:D$23675,D189) - 1</f>
        <v>0</v>
      </c>
      <c t="str" s="14" r="F189">
        <v>cond_coeff_ci_quantity_float32_1</v>
      </c>
      <c s="14" r="G189">
        <f>countif(F$6:F$23754,F189) - 1</f>
        <v>0</v>
      </c>
      <c t="s" s="14" r="H189">
        <v>1397</v>
      </c>
      <c t="s" s="14" r="I189">
        <v>1398</v>
      </c>
      <c s="14" r="J189"/>
      <c s="14" r="K189"/>
      <c s="14" r="L189"/>
      <c s="14" r="M189">
        <v>1</v>
      </c>
      <c s="23" r="N189">
        <v>-9999</v>
      </c>
      <c t="s" s="14" r="O189">
        <v>2058</v>
      </c>
      <c s="14" r="P189"/>
      <c s="14" r="Q189"/>
      <c s="14" r="R189"/>
      <c s="14" r="S189"/>
      <c s="14" r="T189"/>
      <c s="14" r="U189"/>
      <c s="14" r="V189"/>
      <c t="s" s="14" r="W189">
        <v>1768</v>
      </c>
    </row>
    <row r="190">
      <c t="s" s="14" r="A190">
        <v>137</v>
      </c>
      <c t="str" s="14" r="B190">
        <f>hyperlink("https://confluence.oceanobservatories.org/display/instruments/PRESF","PRESF")</f>
        <v>PRESF</v>
      </c>
      <c t="s" s="14" r="C190">
        <v>2059</v>
      </c>
      <c t="s" s="14" r="D190">
        <v>2060</v>
      </c>
      <c s="14" r="E190">
        <f>countif(D$6:D$23675,D190) - 1</f>
        <v>0</v>
      </c>
      <c t="str" s="14" r="F190">
        <v>cond_coeff_cj_quantity_float32_1</v>
      </c>
      <c s="14" r="G190">
        <f>countif(F$6:F$23754,F190) - 1</f>
        <v>0</v>
      </c>
      <c t="s" s="14" r="H190">
        <v>1397</v>
      </c>
      <c t="s" s="14" r="I190">
        <v>1398</v>
      </c>
      <c s="14" r="J190"/>
      <c s="14" r="K190"/>
      <c s="14" r="L190"/>
      <c s="14" r="M190">
        <v>1</v>
      </c>
      <c s="23" r="N190">
        <v>-9999</v>
      </c>
      <c t="s" s="14" r="O190">
        <v>2061</v>
      </c>
      <c s="14" r="P190"/>
      <c s="14" r="Q190"/>
      <c s="14" r="R190"/>
      <c s="14" r="S190"/>
      <c s="14" r="T190"/>
      <c s="14" r="U190"/>
      <c s="14" r="V190"/>
      <c t="s" s="14" r="W190">
        <v>1768</v>
      </c>
    </row>
    <row r="191">
      <c t="s" s="14" r="A191">
        <v>137</v>
      </c>
      <c t="str" s="14" r="B191">
        <f>hyperlink("https://confluence.oceanobservatories.org/display/instruments/PRESF","PRESF")</f>
        <v>PRESF</v>
      </c>
      <c t="s" s="14" r="C191">
        <v>2062</v>
      </c>
      <c t="s" s="14" r="D191">
        <v>2063</v>
      </c>
      <c s="14" r="E191">
        <f>countif(D$6:D$23675,D191) - 1</f>
        <v>0</v>
      </c>
      <c t="str" s="14" r="F191">
        <v>cond_coeff_ctcor_quantity_float32_1</v>
      </c>
      <c s="14" r="G191">
        <f>countif(F$6:F$23754,F191) - 1</f>
        <v>0</v>
      </c>
      <c t="s" s="14" r="H191">
        <v>1397</v>
      </c>
      <c t="s" s="14" r="I191">
        <v>1398</v>
      </c>
      <c s="14" r="J191"/>
      <c s="14" r="K191"/>
      <c s="14" r="L191"/>
      <c s="14" r="M191">
        <v>1</v>
      </c>
      <c s="23" r="N191">
        <v>-9999</v>
      </c>
      <c t="s" s="14" r="O191">
        <v>2064</v>
      </c>
      <c s="14" r="P191"/>
      <c s="14" r="Q191"/>
      <c s="14" r="R191"/>
      <c s="14" r="S191"/>
      <c s="14" r="T191"/>
      <c s="14" r="U191"/>
      <c s="14" r="V191"/>
      <c t="s" s="14" r="W191">
        <v>1768</v>
      </c>
    </row>
    <row r="192">
      <c t="s" s="14" r="A192">
        <v>137</v>
      </c>
      <c t="str" s="14" r="B192">
        <f>hyperlink("https://confluence.oceanobservatories.org/display/instruments/PRESF","PRESF")</f>
        <v>PRESF</v>
      </c>
      <c t="s" s="14" r="C192">
        <v>2065</v>
      </c>
      <c t="s" s="14" r="D192">
        <v>2066</v>
      </c>
      <c s="14" r="E192">
        <f>countif(D$6:D$23675,D192) - 1</f>
        <v>0</v>
      </c>
      <c t="str" s="14" r="F192">
        <v>cond_coeff_cpcor_quantity_float32_1</v>
      </c>
      <c s="14" r="G192">
        <f>countif(F$6:F$23754,F192) - 1</f>
        <v>0</v>
      </c>
      <c t="s" s="14" r="H192">
        <v>1397</v>
      </c>
      <c t="s" s="14" r="I192">
        <v>1398</v>
      </c>
      <c s="14" r="J192"/>
      <c s="14" r="K192"/>
      <c s="14" r="L192"/>
      <c s="14" r="M192">
        <v>1</v>
      </c>
      <c s="23" r="N192">
        <v>-9999</v>
      </c>
      <c t="s" s="14" r="O192">
        <v>2067</v>
      </c>
      <c s="14" r="P192"/>
      <c s="14" r="Q192"/>
      <c s="14" r="R192"/>
      <c s="14" r="S192"/>
      <c s="14" r="T192"/>
      <c s="14" r="U192"/>
      <c s="14" r="V192"/>
      <c t="s" s="14" r="W192">
        <v>1768</v>
      </c>
    </row>
    <row r="193">
      <c t="s" s="14" r="A193">
        <v>137</v>
      </c>
      <c t="str" s="14" r="B193">
        <f>hyperlink("https://confluence.oceanobservatories.org/display/instruments/PRESF","PRESF")</f>
        <v>PRESF</v>
      </c>
      <c t="s" s="14" r="C193">
        <v>2068</v>
      </c>
      <c t="s" s="14" r="D193">
        <v>2069</v>
      </c>
      <c s="14" r="E193">
        <f>countif(D$6:D$23675,D193) - 1</f>
        <v>0</v>
      </c>
      <c t="str" s="14" r="F193">
        <v>cond_coeff_cslope_quantity_float32_1</v>
      </c>
      <c s="14" r="G193">
        <f>countif(F$6:F$23754,F193) - 1</f>
        <v>0</v>
      </c>
      <c t="s" s="14" r="H193">
        <v>1397</v>
      </c>
      <c t="s" s="14" r="I193">
        <v>1398</v>
      </c>
      <c s="14" r="J193"/>
      <c s="14" r="K193"/>
      <c s="14" r="L193"/>
      <c s="14" r="M193">
        <v>1</v>
      </c>
      <c s="23" r="N193">
        <v>-9999</v>
      </c>
      <c t="s" s="14" r="O193">
        <v>2070</v>
      </c>
      <c s="14" r="P193"/>
      <c s="14" r="Q193"/>
      <c s="14" r="R193"/>
      <c s="14" r="S193"/>
      <c s="14" r="T193"/>
      <c s="14" r="U193"/>
      <c s="14" r="V193"/>
      <c t="s" s="14" r="W193">
        <v>1768</v>
      </c>
    </row>
    <row r="194">
      <c t="s" s="23" r="A194">
        <v>2071</v>
      </c>
      <c t="str" s="14" r="B194">
        <f>hyperlink("https://confluence.oceanobservatories.org/display/instruments/PARAD+Driver","PARAD")</f>
        <v>PARAD</v>
      </c>
      <c t="s" s="23" r="C194">
        <v>2072</v>
      </c>
      <c t="s" s="23" r="D194">
        <v>2073</v>
      </c>
      <c s="14" r="E194">
        <f>countif(D$6:D$23675,D194) - 1</f>
        <v>0</v>
      </c>
      <c t="str" s="23" r="F194">
        <v>par_quantity_int64_counts</v>
      </c>
      <c s="23" r="G194">
        <f>countif(F$6:F$6109,F194) - 1</f>
        <v>0</v>
      </c>
      <c t="s" s="23" r="H194">
        <v>1397</v>
      </c>
      <c t="s" s="23" r="I194">
        <v>1506</v>
      </c>
      <c s="23" r="J194"/>
      <c s="23" r="K194"/>
      <c s="23" r="L194"/>
      <c t="s" s="23" r="M194">
        <v>1470</v>
      </c>
      <c s="23" r="N194">
        <v>-9999</v>
      </c>
      <c t="s" s="23" r="O194">
        <v>2074</v>
      </c>
      <c s="23" r="P194"/>
      <c s="23" r="Q194"/>
      <c t="s" s="23" r="R194">
        <v>2075</v>
      </c>
      <c s="23" r="S194"/>
      <c t="s" s="23" r="T194">
        <v>2076</v>
      </c>
      <c s="23" r="U194"/>
      <c s="23" r="V194"/>
      <c s="23" r="W194"/>
    </row>
    <row r="195">
      <c t="s" s="23" r="A195">
        <v>2071</v>
      </c>
      <c t="str" s="14" r="B195">
        <f>hyperlink("https://confluence.oceanobservatories.org/display/instruments/PARAD+Driver","PARAD")</f>
        <v>PARAD</v>
      </c>
      <c t="s" s="23" r="C195">
        <v>2077</v>
      </c>
      <c t="s" s="23" r="D195">
        <v>2078</v>
      </c>
      <c s="14" r="E195">
        <f>countif(D$6:D$23675,D195) - 1</f>
        <v>0</v>
      </c>
      <c t="str" s="23" r="F195">
        <v>par_coeff_imc_quantity_float32_1</v>
      </c>
      <c s="23" r="G195">
        <f>countif(F$6:F$6110,F195) - 1</f>
        <v>0</v>
      </c>
      <c t="s" s="23" r="H195">
        <v>1397</v>
      </c>
      <c t="s" s="23" r="I195">
        <v>1398</v>
      </c>
      <c s="23" r="J195"/>
      <c s="23" r="K195"/>
      <c s="23" r="L195"/>
      <c s="23" r="M195">
        <v>1</v>
      </c>
      <c s="23" r="N195">
        <v>-9999</v>
      </c>
      <c t="s" s="23" r="O195">
        <v>2079</v>
      </c>
      <c s="23" r="P195"/>
      <c s="23" r="Q195"/>
      <c s="23" r="R195"/>
      <c s="23" r="S195"/>
      <c t="s" s="23" r="T195">
        <v>2080</v>
      </c>
      <c s="23" r="U195"/>
      <c s="23" r="V195"/>
      <c s="23" r="W195"/>
    </row>
    <row r="196">
      <c t="s" s="23" r="A196">
        <v>2071</v>
      </c>
      <c t="str" s="14" r="B196">
        <f>hyperlink("https://confluence.oceanobservatories.org/display/instruments/PARAD+Driver","PARAD")</f>
        <v>PARAD</v>
      </c>
      <c t="s" s="23" r="C196">
        <v>2081</v>
      </c>
      <c t="s" s="23" r="D196">
        <v>2082</v>
      </c>
      <c s="14" r="E196">
        <f>countif(D$6:D$23675,D196) - 1</f>
        <v>0</v>
      </c>
      <c t="str" s="23" r="F196">
        <v>par_coeff_a1_quantity_float32_umol_photons_m_2_s_1_count_1</v>
      </c>
      <c s="23" r="G196">
        <f>countif(F$6:F$6111,F196) - 1</f>
        <v>0</v>
      </c>
      <c t="s" s="23" r="H196">
        <v>1397</v>
      </c>
      <c t="s" s="23" r="I196">
        <v>1398</v>
      </c>
      <c s="23" r="J196"/>
      <c s="23" r="K196"/>
      <c s="23" r="L196"/>
      <c t="s" s="23" r="M196">
        <v>2083</v>
      </c>
      <c s="23" r="N196">
        <v>-9999</v>
      </c>
      <c t="s" s="23" r="O196">
        <v>2084</v>
      </c>
      <c s="23" r="P196"/>
      <c s="23" r="Q196"/>
      <c s="23" r="R196"/>
      <c s="23" r="S196"/>
      <c t="s" s="23" r="T196">
        <v>2085</v>
      </c>
      <c s="23" r="U196"/>
      <c s="23" r="V196"/>
      <c s="23" r="W196"/>
    </row>
    <row r="197">
      <c t="s" s="23" r="A197">
        <v>2071</v>
      </c>
      <c t="str" s="14" r="B197">
        <f>hyperlink("https://confluence.oceanobservatories.org/display/instruments/PARAD+Driver","PARAD")</f>
        <v>PARAD</v>
      </c>
      <c t="s" s="23" r="C197">
        <v>2086</v>
      </c>
      <c t="s" s="23" r="D197">
        <v>2087</v>
      </c>
      <c s="14" r="E197">
        <f>countif(D$6:D$23675,D197) - 1</f>
        <v>0</v>
      </c>
      <c t="str" s="23" r="F197">
        <v>par_coeff_a0_quantity_float32_count</v>
      </c>
      <c s="23" r="G197">
        <f>countif(F$6:F$6112,F197) - 1</f>
        <v>0</v>
      </c>
      <c t="s" s="23" r="H197">
        <v>1397</v>
      </c>
      <c t="s" s="23" r="I197">
        <v>1398</v>
      </c>
      <c s="23" r="J197"/>
      <c s="23" r="K197"/>
      <c s="23" r="L197"/>
      <c t="s" s="23" r="M197">
        <v>1698</v>
      </c>
      <c s="23" r="N197">
        <v>-9999</v>
      </c>
      <c t="s" s="23" r="O197">
        <v>2088</v>
      </c>
      <c s="23" r="P197"/>
      <c s="23" r="Q197"/>
      <c s="23" r="R197"/>
      <c s="23" r="S197"/>
      <c t="s" s="23" r="T197">
        <v>2089</v>
      </c>
      <c s="23" r="U197"/>
      <c s="23" r="V197"/>
      <c s="23" r="W197"/>
    </row>
    <row r="198">
      <c t="s" s="23" r="A198">
        <v>2071</v>
      </c>
      <c t="str" s="14" r="B198">
        <f>hyperlink("https://confluence.oceanobservatories.org/display/instruments/PARAD+Driver","PARAD")</f>
        <v>PARAD</v>
      </c>
      <c t="s" s="23" r="C198">
        <v>2072</v>
      </c>
      <c t="s" s="23" r="D198">
        <v>2090</v>
      </c>
      <c s="14" r="E198">
        <f>countif(D$6:D$23675,D198) - 1</f>
        <v>0</v>
      </c>
      <c t="str" s="23" r="F198">
        <v>par_quantity_float32_umol_photons_m_2_s_1</v>
      </c>
      <c s="23" r="G198">
        <f>countif(F$6:F$6112,F198) - 1</f>
        <v>0</v>
      </c>
      <c t="s" s="23" r="H198">
        <v>1397</v>
      </c>
      <c t="s" s="23" r="I198">
        <v>1398</v>
      </c>
      <c s="23" r="J198"/>
      <c s="23" r="K198"/>
      <c s="23" r="L198"/>
      <c t="s" s="23" r="M198">
        <v>2091</v>
      </c>
      <c s="23" r="N198">
        <v>-9999</v>
      </c>
      <c t="s" s="23" r="O198">
        <v>2092</v>
      </c>
      <c t="s" s="23" r="P198">
        <v>2093</v>
      </c>
      <c t="s" s="23" r="Q198">
        <v>2094</v>
      </c>
      <c t="s" s="23" r="R198">
        <v>2075</v>
      </c>
      <c t="s" s="23" r="S198">
        <v>2095</v>
      </c>
      <c t="s" s="23" r="T198">
        <v>2096</v>
      </c>
      <c s="23" r="U198"/>
      <c s="23" r="V198"/>
      <c s="23" r="W198"/>
    </row>
    <row r="199">
      <c t="s" s="14" r="A199">
        <v>137</v>
      </c>
      <c t="str" s="23" r="B199">
        <f>hyperlink("https://confluence.oceanobservatories.org/display/instruments/CTDBP","CTDBP")</f>
        <v>CTDBP</v>
      </c>
      <c t="s" s="42" r="C199">
        <v>1743</v>
      </c>
      <c t="s" s="23" r="D199">
        <v>2097</v>
      </c>
      <c s="14" r="E199">
        <f>countif(D$6:D$23675,D199) - 1</f>
        <v>0</v>
      </c>
      <c t="str" s="23" r="F199">
        <v>temperature_quantity_int32_counts</v>
      </c>
      <c s="23" r="G199">
        <f>countif(F$6:F$6112,F199) - 1</f>
        <v>0</v>
      </c>
      <c t="s" s="23" r="H199">
        <v>1397</v>
      </c>
      <c t="s" s="23" r="I199">
        <v>1468</v>
      </c>
      <c s="23" r="J199"/>
      <c s="23" r="K199"/>
      <c s="23" r="L199"/>
      <c t="s" s="23" r="M199">
        <v>1470</v>
      </c>
      <c s="23" r="N199">
        <v>-9999</v>
      </c>
      <c t="s" s="23" r="O199">
        <v>2098</v>
      </c>
      <c s="23" r="P199"/>
      <c s="23" r="Q199"/>
      <c t="s" s="23" r="R199">
        <v>1436</v>
      </c>
      <c s="23" r="S199"/>
      <c s="23" r="T199"/>
      <c s="23" r="U199"/>
      <c s="23" r="V199"/>
      <c s="23" r="W199"/>
    </row>
    <row r="200">
      <c t="s" s="14" r="A200">
        <v>137</v>
      </c>
      <c t="str" s="23" r="B200">
        <f>hyperlink("https://confluence.oceanobservatories.org/display/instruments/CTDBP","CTDBP")</f>
        <v>CTDBP</v>
      </c>
      <c t="s" s="42" r="C200">
        <v>1395</v>
      </c>
      <c t="s" s="23" r="D200">
        <v>2099</v>
      </c>
      <c s="14" r="E200">
        <f>countif(D$6:D$23675,D200) - 1</f>
        <v>0</v>
      </c>
      <c t="str" s="23" r="F200">
        <v>conductivity_quantity_int32_counts</v>
      </c>
      <c s="23" r="G200">
        <f>countif(F$6:F$6112,F200) - 1</f>
        <v>0</v>
      </c>
      <c t="s" s="23" r="H200">
        <v>1397</v>
      </c>
      <c t="s" s="23" r="I200">
        <v>1468</v>
      </c>
      <c s="23" r="J200"/>
      <c s="23" r="K200"/>
      <c s="23" r="L200"/>
      <c t="s" s="23" r="M200">
        <v>1470</v>
      </c>
      <c s="23" r="N200">
        <v>-9999</v>
      </c>
      <c t="s" s="23" r="O200">
        <v>2100</v>
      </c>
      <c s="23" r="P200"/>
      <c s="23" r="Q200"/>
      <c t="s" s="23" r="R200">
        <v>1402</v>
      </c>
      <c s="23" r="S200"/>
      <c s="23" r="T200"/>
      <c s="23" r="U200"/>
      <c s="23" r="V200"/>
      <c s="23" r="W200"/>
    </row>
    <row r="201">
      <c t="s" s="14" r="A201">
        <v>137</v>
      </c>
      <c t="str" s="23" r="B201">
        <f>hyperlink("https://confluence.oceanobservatories.org/display/instruments/CTDBP","CTDBP")</f>
        <v>CTDBP</v>
      </c>
      <c t="s" s="42" r="C201">
        <v>1404</v>
      </c>
      <c t="s" s="23" r="D201">
        <v>2101</v>
      </c>
      <c s="14" r="E201">
        <f>countif(D$6:D$23675,D201) - 1</f>
        <v>0</v>
      </c>
      <c t="str" s="23" r="F201">
        <v>pressure_quantity_int32_counts</v>
      </c>
      <c s="23" r="G201">
        <f>countif(F$6:F$6112,F201) - 1</f>
        <v>0</v>
      </c>
      <c t="s" s="23" r="H201">
        <v>1397</v>
      </c>
      <c t="s" s="23" r="I201">
        <v>1468</v>
      </c>
      <c s="23" r="J201"/>
      <c s="23" r="K201"/>
      <c s="23" r="L201"/>
      <c t="s" s="23" r="M201">
        <v>1470</v>
      </c>
      <c s="23" r="N201">
        <v>-9999</v>
      </c>
      <c t="s" s="23" r="O201">
        <v>2102</v>
      </c>
      <c s="23" r="P201"/>
      <c s="23" r="Q201"/>
      <c t="s" s="23" r="R201">
        <v>1410</v>
      </c>
      <c s="23" r="S201"/>
      <c s="23" r="T201"/>
      <c s="23" r="U201"/>
      <c s="23" r="V201"/>
      <c s="23" r="W201"/>
    </row>
    <row r="202">
      <c t="s" s="14" r="A202">
        <v>137</v>
      </c>
      <c t="str" s="23" r="B202">
        <f>hyperlink("https://confluence.oceanobservatories.org/display/instruments/CTDBP","CTDBP")</f>
        <v>CTDBP</v>
      </c>
      <c t="s" s="42" r="C202">
        <v>1518</v>
      </c>
      <c t="s" s="23" r="D202">
        <v>2103</v>
      </c>
      <c s="14" r="E202">
        <f>countif(D$6:D$23675,D202) - 1</f>
        <v>0</v>
      </c>
      <c t="str" s="23" r="F202">
        <v>pressure_temp_quantity_int32_counts</v>
      </c>
      <c s="23" r="G202">
        <f>countif(F$6:F$6112,F202) - 1</f>
        <v>0</v>
      </c>
      <c t="s" s="23" r="H202">
        <v>1397</v>
      </c>
      <c t="s" s="23" r="I202">
        <v>1468</v>
      </c>
      <c s="23" r="J202"/>
      <c s="23" r="K202"/>
      <c s="23" r="L202"/>
      <c t="s" s="23" r="M202">
        <v>1470</v>
      </c>
      <c s="23" r="N202">
        <v>-9999</v>
      </c>
      <c t="s" s="23" r="O202">
        <v>2104</v>
      </c>
      <c s="23" r="P202"/>
      <c s="23" r="Q202"/>
      <c s="23" r="R202"/>
      <c s="23" r="S202"/>
      <c s="23" r="T202"/>
      <c s="23" r="U202"/>
      <c s="23" r="V202"/>
      <c s="23" r="W202"/>
    </row>
    <row r="203">
      <c t="s" s="14" r="A203">
        <v>137</v>
      </c>
      <c t="str" s="23" r="B203">
        <f>hyperlink("https://confluence.oceanobservatories.org/display/instruments/CTDBP","CTDBP")</f>
        <v>CTDBP</v>
      </c>
      <c t="s" s="42" r="C203">
        <v>2105</v>
      </c>
      <c t="s" s="23" r="D203">
        <v>2106</v>
      </c>
      <c s="14" r="E203">
        <f>countif(D$6:D$23675,D203) - 1</f>
        <v>0</v>
      </c>
      <c t="str" s="23" r="F203">
        <v>oxygen_quantity_int32_counts</v>
      </c>
      <c s="23" r="G203">
        <f>countif(F$6:F$6112,F203) - 1</f>
        <v>0</v>
      </c>
      <c t="s" s="23" r="H203">
        <v>1397</v>
      </c>
      <c t="s" s="23" r="I203">
        <v>1468</v>
      </c>
      <c s="23" r="J203"/>
      <c s="23" r="K203"/>
      <c s="23" r="L203"/>
      <c t="s" s="23" r="M203">
        <v>1470</v>
      </c>
      <c s="23" r="N203">
        <v>-9999</v>
      </c>
      <c t="s" s="23" r="O203">
        <v>2107</v>
      </c>
      <c s="23" r="P203"/>
      <c s="23" r="Q203"/>
      <c t="s" s="23" r="R203">
        <v>2108</v>
      </c>
      <c s="23" r="S203"/>
      <c s="23" r="T203"/>
      <c s="23" r="U203"/>
      <c s="23" r="V203"/>
      <c s="23" r="W203"/>
    </row>
    <row r="204">
      <c t="s" s="14" r="A204">
        <v>137</v>
      </c>
      <c t="str" s="23" r="B204">
        <f>hyperlink("https://confluence.oceanobservatories.org/display/instruments/CTDBP","CTDBP")</f>
        <v>CTDBP</v>
      </c>
      <c t="s" s="42" r="C204">
        <v>2109</v>
      </c>
      <c t="s" s="23" r="D204">
        <v>2110</v>
      </c>
      <c s="14" r="E204">
        <f>countif(D$6:D$23675,D204) - 1</f>
        <v>0</v>
      </c>
      <c t="str" s="23" r="F204">
        <v>ctd_time_quantity_int32_seconds_since_2000_01_01</v>
      </c>
      <c s="23" r="G204">
        <f>countif(F$6:F$6112,F204) - 1</f>
        <v>0</v>
      </c>
      <c t="s" s="23" r="H204">
        <v>1397</v>
      </c>
      <c t="s" s="23" r="I204">
        <v>1468</v>
      </c>
      <c s="23" r="J204"/>
      <c s="23" r="K204"/>
      <c s="23" r="L204"/>
      <c t="s" s="23" r="M204">
        <v>2111</v>
      </c>
      <c s="23" r="N204">
        <v>-9999</v>
      </c>
      <c t="s" s="23" r="O204">
        <v>2112</v>
      </c>
      <c s="23" r="P204"/>
      <c s="23" r="Q204"/>
      <c s="23" r="R204"/>
      <c s="23" r="S204"/>
      <c s="23" r="T204"/>
      <c s="23" r="U204"/>
      <c s="23" r="V204"/>
      <c s="23" r="W204"/>
    </row>
    <row r="205">
      <c t="s" s="14" r="A205">
        <v>137</v>
      </c>
      <c t="str" s="23" r="B205">
        <f>hyperlink("https://confluence.oceanobservatories.org/display/instruments/CTDBP","CTDBP")</f>
        <v>CTDBP</v>
      </c>
      <c t="s" s="42" r="C205">
        <v>2113</v>
      </c>
      <c t="s" s="23" r="D205">
        <v>2114</v>
      </c>
      <c s="14" r="E205">
        <f>countif(D$6:D$23675,D205) - 1</f>
        <v>0</v>
      </c>
      <c t="str" s="23" r="F205">
        <v>pump_current_quantity_float32_mA</v>
      </c>
      <c s="23" r="G205">
        <f>countif(F$6:F$6112,F205) - 1</f>
        <v>0</v>
      </c>
      <c t="s" s="23" r="H205">
        <v>1397</v>
      </c>
      <c t="s" s="23" r="I205">
        <v>1398</v>
      </c>
      <c s="23" r="J205"/>
      <c s="23" r="K205"/>
      <c s="23" r="L205"/>
      <c t="s" s="23" r="M205">
        <v>1866</v>
      </c>
      <c s="23" r="N205">
        <v>-9999</v>
      </c>
      <c t="s" s="23" r="O205">
        <v>2115</v>
      </c>
      <c s="23" r="P205"/>
      <c s="23" r="Q205"/>
      <c s="23" r="R205"/>
      <c s="23" r="S205"/>
      <c s="23" r="T205"/>
      <c s="23" r="U205"/>
      <c s="23" r="V205"/>
      <c s="23" r="W205"/>
    </row>
    <row r="206">
      <c t="s" s="14" r="A206">
        <v>137</v>
      </c>
      <c t="str" s="23" r="B206">
        <f>hyperlink("https://confluence.oceanobservatories.org/display/instruments/CTDBP","CTDBP")</f>
        <v>CTDBP</v>
      </c>
      <c t="s" s="42" r="C206">
        <v>2116</v>
      </c>
      <c t="s" s="23" r="D206">
        <v>2117</v>
      </c>
      <c s="14" r="E206">
        <f>countif(D$6:D$23675,D206) - 1</f>
        <v>0</v>
      </c>
      <c t="str" s="23" r="F206">
        <v>ext_v01_current_quantity_float32_mA</v>
      </c>
      <c s="23" r="G206">
        <f>countif(F$6:F$6112,F206) - 1</f>
        <v>0</v>
      </c>
      <c t="s" s="23" r="H206">
        <v>1397</v>
      </c>
      <c t="s" s="23" r="I206">
        <v>1398</v>
      </c>
      <c s="23" r="J206"/>
      <c s="23" r="K206"/>
      <c s="23" r="L206"/>
      <c t="s" s="23" r="M206">
        <v>1866</v>
      </c>
      <c s="23" r="N206">
        <v>-9999</v>
      </c>
      <c t="s" s="23" r="O206">
        <v>2118</v>
      </c>
      <c s="23" r="P206"/>
      <c s="23" r="Q206"/>
      <c s="23" r="R206"/>
      <c s="23" r="S206"/>
      <c s="23" r="T206"/>
      <c s="23" r="U206"/>
      <c s="23" r="V206"/>
      <c s="23" r="W206"/>
    </row>
    <row r="207">
      <c t="s" s="14" r="A207">
        <v>137</v>
      </c>
      <c t="str" s="23" r="B207">
        <f>hyperlink("https://confluence.oceanobservatories.org/display/instruments/CTDBP","CTDBP")</f>
        <v>CTDBP</v>
      </c>
      <c t="s" s="42" r="C207">
        <v>2119</v>
      </c>
      <c t="s" s="23" r="D207">
        <v>2120</v>
      </c>
      <c s="14" r="E207">
        <f>countif(D$6:D$23675,D207) - 1</f>
        <v>0</v>
      </c>
      <c t="str" s="23" r="F207">
        <v>serial_current_quantity_float32_mA</v>
      </c>
      <c s="23" r="G207">
        <f>countif(F$6:F$6112,F207) - 1</f>
        <v>0</v>
      </c>
      <c t="s" s="23" r="H207">
        <v>1397</v>
      </c>
      <c t="s" s="23" r="I207">
        <v>1398</v>
      </c>
      <c s="23" r="J207"/>
      <c s="23" r="K207"/>
      <c s="23" r="L207"/>
      <c t="s" s="23" r="M207">
        <v>1866</v>
      </c>
      <c s="23" r="N207">
        <v>-9999</v>
      </c>
      <c t="s" s="23" r="O207">
        <v>2121</v>
      </c>
      <c s="23" r="P207"/>
      <c s="23" r="Q207"/>
      <c s="23" r="R207"/>
      <c s="23" r="S207"/>
      <c s="23" r="T207"/>
      <c s="23" r="U207"/>
      <c s="23" r="V207"/>
      <c s="23" r="W207"/>
    </row>
    <row r="208">
      <c t="s" s="14" r="A208">
        <v>137</v>
      </c>
      <c t="str" s="23" r="B208">
        <f>hyperlink("https://confluence.oceanobservatories.org/display/instruments/CTDBP","CTDBP")</f>
        <v>CTDBP</v>
      </c>
      <c t="s" s="42" r="C208">
        <v>1978</v>
      </c>
      <c t="s" s="23" r="D208">
        <v>2122</v>
      </c>
      <c s="14" r="E208">
        <f>countif(D$6:D$23675,D208) - 1</f>
        <v>0</v>
      </c>
      <c t="str" s="23" r="F208">
        <v>logging_status_category_int8_str_int8_1</v>
      </c>
      <c s="23" r="G208">
        <f>countif(F$6:F$6112,F208) - 1</f>
        <v>0</v>
      </c>
      <c t="s" s="23" r="H208">
        <v>1478</v>
      </c>
      <c t="s" s="23" r="I208">
        <v>1479</v>
      </c>
      <c t="s" s="23" r="J208">
        <v>2123</v>
      </c>
      <c s="23" r="K208"/>
      <c s="23" r="L208"/>
      <c s="23" r="M208">
        <v>1</v>
      </c>
      <c s="23" r="N208">
        <v>-99</v>
      </c>
      <c t="s" s="23" r="O208">
        <v>2124</v>
      </c>
      <c s="23" r="P208"/>
      <c s="23" r="Q208"/>
      <c s="23" r="R208"/>
      <c s="23" r="S208"/>
      <c s="23" r="T208"/>
      <c s="23" r="U208"/>
      <c s="23" r="V208"/>
      <c s="23" r="W208"/>
    </row>
    <row r="209">
      <c t="s" s="14" r="A209">
        <v>137</v>
      </c>
      <c t="str" s="23" r="B209">
        <f>hyperlink("https://confluence.oceanobservatories.org/display/instruments/CTDBP","CTDBP")</f>
        <v>CTDBP</v>
      </c>
      <c t="s" s="42" r="C209">
        <v>2125</v>
      </c>
      <c t="s" s="23" r="D209">
        <v>2126</v>
      </c>
      <c s="14" r="E209">
        <f>countif(D$6:D$23675,D209) - 1</f>
        <v>0</v>
      </c>
      <c t="str" s="23" r="F209">
        <v>num_samples_quantity_int32_counts</v>
      </c>
      <c s="23" r="G209">
        <f>countif(F$6:F$6112,F209) - 1</f>
        <v>0</v>
      </c>
      <c t="s" s="23" r="H209">
        <v>1397</v>
      </c>
      <c t="s" s="23" r="I209">
        <v>1468</v>
      </c>
      <c s="23" r="J209"/>
      <c s="23" r="K209"/>
      <c s="23" r="L209"/>
      <c t="s" s="23" r="M209">
        <v>1470</v>
      </c>
      <c s="23" r="N209">
        <v>-9999</v>
      </c>
      <c t="s" s="23" r="O209">
        <v>2127</v>
      </c>
      <c s="23" r="P209"/>
      <c s="23" r="Q209"/>
      <c s="23" r="R209"/>
      <c s="23" r="S209"/>
      <c s="23" r="T209"/>
      <c s="23" r="U209"/>
      <c s="23" r="V209"/>
      <c s="23" r="W209"/>
    </row>
    <row r="210">
      <c t="s" s="14" r="A210">
        <v>137</v>
      </c>
      <c t="str" s="23" r="B210">
        <f>hyperlink("https://confluence.oceanobservatories.org/display/instruments/CTDBP","CTDBP")</f>
        <v>CTDBP</v>
      </c>
      <c t="s" s="42" r="C210">
        <v>2128</v>
      </c>
      <c t="s" s="23" r="D210">
        <v>2129</v>
      </c>
      <c s="14" r="E210">
        <f>countif(D$6:D$23675,D210) - 1</f>
        <v>0</v>
      </c>
      <c t="str" s="23" r="F210">
        <v>mem_free_quantity_int32_bytes</v>
      </c>
      <c s="23" r="G210">
        <f>countif(F$6:F$6112,F210) - 1</f>
        <v>0</v>
      </c>
      <c t="s" s="23" r="H210">
        <v>1397</v>
      </c>
      <c t="s" s="23" r="I210">
        <v>1468</v>
      </c>
      <c s="23" r="J210"/>
      <c s="23" r="K210"/>
      <c s="23" r="L210"/>
      <c t="s" s="23" r="M210">
        <v>2130</v>
      </c>
      <c s="40" r="N210">
        <v>-9</v>
      </c>
      <c t="s" s="23" r="O210">
        <v>2131</v>
      </c>
      <c s="23" r="P210"/>
      <c s="23" r="Q210"/>
      <c s="23" r="R210"/>
      <c s="23" r="S210"/>
      <c s="23" r="T210"/>
      <c s="23" r="U210"/>
      <c s="23" r="V210"/>
      <c s="23" r="W210"/>
    </row>
    <row r="211">
      <c t="s" s="14" r="A211">
        <v>137</v>
      </c>
      <c t="str" s="23" r="B211">
        <f>hyperlink("https://confluence.oceanobservatories.org/display/instruments/CTDBP","CTDBP")</f>
        <v>CTDBP</v>
      </c>
      <c t="s" s="42" r="C211">
        <v>2132</v>
      </c>
      <c t="s" s="23" r="D211">
        <v>2133</v>
      </c>
      <c s="14" r="E211">
        <f>countif(D$6:D$23675,D211) - 1</f>
        <v>0</v>
      </c>
      <c t="str" s="23" r="F211">
        <v>sample_interval_quantity_int16_s</v>
      </c>
      <c s="23" r="G211">
        <f>countif(F$6:F$6112,F211) - 1</f>
        <v>0</v>
      </c>
      <c t="s" s="23" r="H211">
        <v>1397</v>
      </c>
      <c t="s" s="23" r="I211">
        <v>1790</v>
      </c>
      <c s="23" r="J211"/>
      <c s="23" r="K211"/>
      <c s="23" r="L211"/>
      <c t="s" s="23" r="M211">
        <v>1516</v>
      </c>
      <c s="23" r="N211">
        <v>-9999</v>
      </c>
      <c t="s" s="23" r="O211">
        <v>2134</v>
      </c>
      <c s="23" r="P211"/>
      <c s="23" r="Q211"/>
      <c s="23" r="R211"/>
      <c s="23" r="S211"/>
      <c s="23" r="T211"/>
      <c s="23" r="U211"/>
      <c s="23" r="V211"/>
      <c s="23" r="W211"/>
    </row>
    <row r="212">
      <c t="s" s="14" r="A212">
        <v>137</v>
      </c>
      <c t="str" s="23" r="B212">
        <f>hyperlink("https://confluence.oceanobservatories.org/display/instruments/CTDBP","CTDBP")</f>
        <v>CTDBP</v>
      </c>
      <c t="s" s="42" r="C212">
        <v>2135</v>
      </c>
      <c t="s" s="23" r="D212">
        <v>2136</v>
      </c>
      <c s="14" r="E212">
        <f>countif(D$6:D$23675,D212) - 1</f>
        <v>0</v>
      </c>
      <c t="str" s="23" r="F212">
        <v>measurements_per_sample_quantity_int8_counts</v>
      </c>
      <c s="23" r="G212">
        <f>countif(F$6:F$6112,F212) - 1</f>
        <v>0</v>
      </c>
      <c t="s" s="23" r="H212">
        <v>1397</v>
      </c>
      <c t="s" s="23" r="I212">
        <v>1479</v>
      </c>
      <c s="23" r="J212"/>
      <c s="23" r="K212"/>
      <c s="23" r="L212"/>
      <c t="s" s="23" r="M212">
        <v>1470</v>
      </c>
      <c s="23" r="N212">
        <v>-99</v>
      </c>
      <c t="s" s="23" r="O212">
        <v>2137</v>
      </c>
      <c s="23" r="P212"/>
      <c s="23" r="Q212"/>
      <c s="23" r="R212"/>
      <c s="23" r="S212"/>
      <c s="23" r="T212"/>
      <c s="23" r="U212"/>
      <c s="23" r="V212"/>
      <c s="23" r="W212"/>
    </row>
    <row r="213">
      <c t="s" s="14" r="A213">
        <v>137</v>
      </c>
      <c t="str" s="23" r="B213">
        <f>hyperlink("https://confluence.oceanobservatories.org/display/instruments/CTDBP","CTDBP")</f>
        <v>CTDBP</v>
      </c>
      <c t="s" s="42" r="C213">
        <v>2138</v>
      </c>
      <c t="s" s="23" r="D213">
        <v>2139</v>
      </c>
      <c s="14" r="E213">
        <f>countif(D$6:D$23675,D213) - 1</f>
        <v>0</v>
      </c>
      <c t="str" s="23" r="F213">
        <v>pump_mode_category_int8_str_int8_1</v>
      </c>
      <c s="23" r="G213">
        <f>countif(F$6:F$6112,F213) - 1</f>
        <v>0</v>
      </c>
      <c t="s" s="23" r="H213">
        <v>1478</v>
      </c>
      <c t="s" s="23" r="I213">
        <v>1479</v>
      </c>
      <c t="s" s="23" r="J213">
        <v>2140</v>
      </c>
      <c s="23" r="K213"/>
      <c s="23" r="L213"/>
      <c s="23" r="M213">
        <v>1</v>
      </c>
      <c s="23" r="N213">
        <v>-99</v>
      </c>
      <c t="s" s="23" r="O213">
        <v>2141</v>
      </c>
      <c s="23" r="P213"/>
      <c s="23" r="Q213"/>
      <c s="23" r="R213"/>
      <c s="23" r="S213"/>
      <c s="23" r="T213"/>
      <c s="23" r="U213"/>
      <c s="23" r="V213"/>
      <c s="23" r="W213"/>
    </row>
    <row r="214">
      <c t="s" s="14" r="A214">
        <v>137</v>
      </c>
      <c t="str" s="23" r="B214">
        <f>hyperlink("https://confluence.oceanobservatories.org/display/instruments/CTDBP","CTDBP")</f>
        <v>CTDBP</v>
      </c>
      <c t="s" s="42" r="C214">
        <v>2142</v>
      </c>
      <c t="s" s="23" r="D214">
        <v>2143</v>
      </c>
      <c s="14" r="E214">
        <f>countif(D$6:D$23675,D214) - 1</f>
        <v>0</v>
      </c>
      <c t="str" s="23" r="F214">
        <v>delay_before_sampling_quantity_float32_s</v>
      </c>
      <c s="23" r="G214">
        <f>countif(F$6:F$6112,F214) - 1</f>
        <v>0</v>
      </c>
      <c t="s" s="23" r="H214">
        <v>1397</v>
      </c>
      <c t="s" s="23" r="I214">
        <v>1398</v>
      </c>
      <c s="23" r="J214"/>
      <c s="23" r="K214"/>
      <c s="23" r="L214"/>
      <c t="s" s="23" r="M214">
        <v>1516</v>
      </c>
      <c s="23" r="N214">
        <v>-9999</v>
      </c>
      <c t="s" s="23" r="O214">
        <v>2144</v>
      </c>
      <c s="23" r="P214"/>
      <c s="23" r="Q214"/>
      <c s="23" r="R214"/>
      <c s="23" r="S214"/>
      <c s="23" r="T214"/>
      <c s="23" r="U214"/>
      <c s="23" r="V214"/>
      <c s="23" r="W214"/>
    </row>
    <row r="215">
      <c t="s" s="14" r="A215">
        <v>137</v>
      </c>
      <c t="str" s="23" r="B215">
        <f>hyperlink("https://confluence.oceanobservatories.org/display/instruments/CTDBP","CTDBP")</f>
        <v>CTDBP</v>
      </c>
      <c t="s" s="42" r="C215">
        <v>2145</v>
      </c>
      <c t="s" s="23" r="D215">
        <v>2146</v>
      </c>
      <c s="14" r="E215">
        <f>countif(D$6:D$23675,D215) - 1</f>
        <v>0</v>
      </c>
      <c t="str" s="23" r="F215">
        <v>delay_after_sampling_quantity_float32_s</v>
      </c>
      <c s="23" r="G215">
        <f>countif(F$6:F$6112,F215) - 1</f>
        <v>0</v>
      </c>
      <c t="s" s="23" r="H215">
        <v>1397</v>
      </c>
      <c t="s" s="23" r="I215">
        <v>1398</v>
      </c>
      <c s="23" r="J215"/>
      <c s="23" r="K215"/>
      <c s="23" r="L215"/>
      <c t="s" s="23" r="M215">
        <v>1516</v>
      </c>
      <c s="23" r="N215">
        <v>-9999</v>
      </c>
      <c t="s" s="23" r="O215">
        <v>2147</v>
      </c>
      <c s="23" r="P215"/>
      <c s="23" r="Q215"/>
      <c s="23" r="R215"/>
      <c s="23" r="S215"/>
      <c s="23" r="T215"/>
      <c s="23" r="U215"/>
      <c s="23" r="V215"/>
      <c s="23" r="W215"/>
    </row>
    <row r="216">
      <c t="s" s="14" r="A216">
        <v>137</v>
      </c>
      <c t="str" s="23" r="B216">
        <f>hyperlink("https://confluence.oceanobservatories.org/display/instruments/CTDBP","CTDBP")</f>
        <v>CTDBP</v>
      </c>
      <c t="s" s="42" r="C216">
        <v>2148</v>
      </c>
      <c t="s" s="23" r="D216">
        <v>2149</v>
      </c>
      <c s="14" r="E216">
        <f>countif(D$6:D$23675,D216) - 1</f>
        <v>0</v>
      </c>
      <c t="str" s="23" r="F216">
        <v>tx_real_time_boolean_int8_1</v>
      </c>
      <c s="23" r="G216">
        <f>countif(F$6:F$6112,F216) - 1</f>
        <v>0</v>
      </c>
      <c t="s" s="23" r="H216">
        <v>1530</v>
      </c>
      <c t="s" s="23" r="I216">
        <v>1479</v>
      </c>
      <c s="23" r="J216"/>
      <c s="23" r="K216"/>
      <c s="23" r="L216"/>
      <c s="23" r="M216">
        <v>1</v>
      </c>
      <c s="23" r="N216">
        <v>-9</v>
      </c>
      <c t="s" s="23" r="O216">
        <v>2150</v>
      </c>
      <c s="23" r="P216"/>
      <c s="23" r="Q216"/>
      <c s="23" r="R216"/>
      <c s="23" r="S216"/>
      <c s="23" r="T216"/>
      <c s="23" r="U216"/>
      <c s="23" r="V216"/>
      <c s="23" r="W216"/>
    </row>
    <row r="217">
      <c t="s" s="14" r="A217">
        <v>137</v>
      </c>
      <c t="str" s="23" r="B217">
        <f>hyperlink("https://confluence.oceanobservatories.org/display/instruments/CTDBP","CTDBP")</f>
        <v>CTDBP</v>
      </c>
      <c t="s" s="42" r="C217">
        <v>2151</v>
      </c>
      <c t="s" s="23" r="D217">
        <v>2152</v>
      </c>
      <c s="14" r="E217">
        <f>countif(D$6:D$23675,D217) - 1</f>
        <v>0</v>
      </c>
      <c t="str" s="23" r="F217">
        <v>battery_cutoff_quantity_float32_V</v>
      </c>
      <c s="23" r="G217">
        <f>countif(F$6:F$6112,F217) - 1</f>
        <v>0</v>
      </c>
      <c t="s" s="23" r="H217">
        <v>1397</v>
      </c>
      <c t="s" s="23" r="I217">
        <v>1398</v>
      </c>
      <c s="23" r="J217"/>
      <c s="23" r="K217"/>
      <c s="23" r="L217"/>
      <c t="s" s="23" r="M217">
        <v>1659</v>
      </c>
      <c s="23" r="N217">
        <v>-9999</v>
      </c>
      <c t="s" s="23" r="O217">
        <v>2153</v>
      </c>
      <c s="23" r="P217"/>
      <c s="23" r="Q217"/>
      <c s="23" r="R217"/>
      <c s="23" r="S217"/>
      <c s="23" r="T217"/>
      <c s="23" r="U217"/>
      <c s="23" r="V217"/>
      <c s="23" r="W217"/>
    </row>
    <row r="218">
      <c t="s" s="14" r="A218">
        <v>137</v>
      </c>
      <c t="str" s="23" r="B218">
        <f>hyperlink("https://confluence.oceanobservatories.org/display/instruments/CTDBP","CTDBP")</f>
        <v>CTDBP</v>
      </c>
      <c t="s" s="42" r="C218">
        <v>2154</v>
      </c>
      <c t="s" s="23" r="D218">
        <v>2155</v>
      </c>
      <c s="14" r="E218">
        <f>countif(D$6:D$23675,D218) - 1</f>
        <v>0</v>
      </c>
      <c t="str" s="23" r="F218">
        <v>pressure_sensor_type_category_int8_str_int8_1</v>
      </c>
      <c s="23" r="G218">
        <f>countif(F$6:F$6112,F218) - 1</f>
        <v>0</v>
      </c>
      <c t="s" s="23" r="H218">
        <v>1478</v>
      </c>
      <c t="s" s="23" r="I218">
        <v>1479</v>
      </c>
      <c t="s" s="23" r="J218">
        <v>2156</v>
      </c>
      <c s="23" r="K218"/>
      <c s="23" r="L218"/>
      <c s="23" r="M218">
        <v>1</v>
      </c>
      <c s="23" r="N218">
        <v>-99</v>
      </c>
      <c t="s" s="23" r="O218">
        <v>2157</v>
      </c>
      <c s="23" r="P218"/>
      <c s="23" r="Q218"/>
      <c s="23" r="R218"/>
      <c s="23" r="S218"/>
      <c s="23" r="T218"/>
      <c s="23" r="U218"/>
      <c s="23" r="V218"/>
      <c s="23" r="W218"/>
    </row>
    <row r="219">
      <c t="s" s="14" r="A219">
        <v>137</v>
      </c>
      <c t="str" s="23" r="B219">
        <f>hyperlink("https://confluence.oceanobservatories.org/display/instruments/CTDBP","CTDBP")</f>
        <v>CTDBP</v>
      </c>
      <c t="s" s="42" r="C219">
        <v>2158</v>
      </c>
      <c t="s" s="23" r="D219">
        <v>2159</v>
      </c>
      <c s="14" r="E219">
        <f>countif(D$6:D$23675,D219) - 1</f>
        <v>0</v>
      </c>
      <c t="str" s="23" r="F219">
        <v>sbe38_boolean_int8_1</v>
      </c>
      <c s="23" r="G219">
        <f>countif(F$6:F$6112,F219) - 1</f>
        <v>0</v>
      </c>
      <c t="s" s="23" r="H219">
        <v>1530</v>
      </c>
      <c t="s" s="23" r="I219">
        <v>1479</v>
      </c>
      <c s="23" r="J219"/>
      <c s="23" r="K219"/>
      <c s="23" r="L219"/>
      <c s="23" r="M219">
        <v>1</v>
      </c>
      <c s="23" r="N219">
        <v>-9</v>
      </c>
      <c t="s" s="23" r="O219">
        <v>2160</v>
      </c>
      <c s="23" r="P219"/>
      <c s="23" r="Q219"/>
      <c s="23" r="R219"/>
      <c s="23" r="S219"/>
      <c s="23" r="T219"/>
      <c s="23" r="U219"/>
      <c s="23" r="V219"/>
      <c s="23" r="W219"/>
    </row>
    <row r="220">
      <c t="s" s="14" r="A220">
        <v>137</v>
      </c>
      <c t="str" s="23" r="B220">
        <f>hyperlink("https://confluence.oceanobservatories.org/display/instruments/CTDBP","CTDBP")</f>
        <v>CTDBP</v>
      </c>
      <c t="s" s="42" r="C220">
        <v>2161</v>
      </c>
      <c t="s" s="23" r="D220">
        <v>2162</v>
      </c>
      <c s="14" r="E220">
        <f>countif(D$6:D$23675,D220) - 1</f>
        <v>0</v>
      </c>
      <c t="str" s="23" r="F220">
        <v>sbe50_boolean_int8_1</v>
      </c>
      <c s="23" r="G220">
        <f>countif(F$6:F$6112,F220) - 1</f>
        <v>0</v>
      </c>
      <c t="s" s="23" r="H220">
        <v>1530</v>
      </c>
      <c t="s" s="23" r="I220">
        <v>1479</v>
      </c>
      <c s="23" r="J220"/>
      <c s="23" r="K220"/>
      <c s="23" r="L220"/>
      <c s="23" r="M220">
        <v>1</v>
      </c>
      <c s="23" r="N220">
        <v>-9</v>
      </c>
      <c t="s" s="23" r="O220">
        <v>2163</v>
      </c>
      <c s="23" r="P220"/>
      <c s="23" r="Q220"/>
      <c s="23" r="R220"/>
      <c s="23" r="S220"/>
      <c s="23" r="T220"/>
      <c s="23" r="U220"/>
      <c s="23" r="V220"/>
      <c s="23" r="W220"/>
    </row>
    <row r="221">
      <c t="s" s="14" r="A221">
        <v>137</v>
      </c>
      <c t="str" s="23" r="B221">
        <f>hyperlink("https://confluence.oceanobservatories.org/display/instruments/CTDBP","CTDBP")</f>
        <v>CTDBP</v>
      </c>
      <c t="s" s="42" r="C221">
        <v>2164</v>
      </c>
      <c t="s" s="23" r="D221">
        <v>2165</v>
      </c>
      <c s="14" r="E221">
        <f>countif(D$6:D$23675,D221) - 1</f>
        <v>0</v>
      </c>
      <c t="str" s="23" r="F221">
        <v>wetlabs_boolean_int8_1</v>
      </c>
      <c s="23" r="G221">
        <f>countif(F$6:F$6112,F221) - 1</f>
        <v>0</v>
      </c>
      <c t="s" s="23" r="H221">
        <v>1530</v>
      </c>
      <c t="s" s="23" r="I221">
        <v>1479</v>
      </c>
      <c s="23" r="J221"/>
      <c s="23" r="K221"/>
      <c s="23" r="L221"/>
      <c s="23" r="M221">
        <v>1</v>
      </c>
      <c s="23" r="N221">
        <v>-9</v>
      </c>
      <c t="s" s="23" r="O221">
        <v>2166</v>
      </c>
      <c s="23" r="P221"/>
      <c s="23" r="Q221"/>
      <c s="23" r="R221"/>
      <c s="23" r="S221"/>
      <c s="23" r="T221"/>
      <c s="23" r="U221"/>
      <c s="23" r="V221"/>
      <c s="23" r="W221"/>
    </row>
    <row r="222">
      <c t="s" s="14" r="A222">
        <v>137</v>
      </c>
      <c t="str" s="23" r="B222">
        <f>hyperlink("https://confluence.oceanobservatories.org/display/instruments/CTDBP","CTDBP")</f>
        <v>CTDBP</v>
      </c>
      <c t="s" s="42" r="C222">
        <v>2167</v>
      </c>
      <c t="s" s="23" r="D222">
        <v>2168</v>
      </c>
      <c s="14" r="E222">
        <f>countif(D$6:D$23675,D222) - 1</f>
        <v>0</v>
      </c>
      <c t="str" s="23" r="F222">
        <v>optode_boolean_int8_1</v>
      </c>
      <c s="23" r="G222">
        <f>countif(F$6:F$6112,F222) - 1</f>
        <v>0</v>
      </c>
      <c t="s" s="23" r="H222">
        <v>1530</v>
      </c>
      <c t="s" s="23" r="I222">
        <v>1479</v>
      </c>
      <c s="23" r="J222"/>
      <c s="23" r="K222"/>
      <c s="23" r="L222"/>
      <c s="23" r="M222">
        <v>1</v>
      </c>
      <c s="23" r="N222">
        <v>-9</v>
      </c>
      <c t="s" s="23" r="O222">
        <v>2169</v>
      </c>
      <c s="23" r="P222"/>
      <c s="23" r="Q222"/>
      <c s="23" r="R222"/>
      <c s="23" r="S222"/>
      <c s="23" r="T222"/>
      <c s="23" r="U222"/>
      <c s="23" r="V222"/>
      <c s="23" r="W222"/>
    </row>
    <row r="223">
      <c t="s" s="14" r="A223">
        <v>137</v>
      </c>
      <c t="str" s="23" r="B223">
        <f>hyperlink("https://confluence.oceanobservatories.org/display/instruments/CTDBP","CTDBP")</f>
        <v>CTDBP</v>
      </c>
      <c t="s" s="42" r="C223">
        <v>2170</v>
      </c>
      <c t="s" s="23" r="D223">
        <v>2171</v>
      </c>
      <c s="14" r="E223">
        <f>countif(D$6:D$23675,D223) - 1</f>
        <v>0</v>
      </c>
      <c t="str" s="23" r="F223">
        <v>gas_tension_device_boolean_int8_1</v>
      </c>
      <c s="23" r="G223">
        <f>countif(F$6:F$6112,F223) - 1</f>
        <v>0</v>
      </c>
      <c t="s" s="23" r="H223">
        <v>1530</v>
      </c>
      <c t="s" s="23" r="I223">
        <v>1479</v>
      </c>
      <c s="23" r="J223"/>
      <c s="23" r="K223"/>
      <c s="23" r="L223"/>
      <c s="23" r="M223">
        <v>1</v>
      </c>
      <c s="23" r="N223">
        <v>-9</v>
      </c>
      <c t="s" s="23" r="O223">
        <v>2172</v>
      </c>
      <c s="23" r="P223"/>
      <c s="23" r="Q223"/>
      <c s="23" r="R223"/>
      <c s="23" r="S223"/>
      <c s="23" r="T223"/>
      <c s="23" r="U223"/>
      <c s="23" r="V223"/>
      <c s="23" r="W223"/>
    </row>
    <row r="224">
      <c t="s" s="14" r="A224">
        <v>137</v>
      </c>
      <c t="str" s="23" r="B224">
        <f>hyperlink("https://confluence.oceanobservatories.org/display/instruments/CTDBP","CTDBP")</f>
        <v>CTDBP</v>
      </c>
      <c t="s" s="42" r="C224">
        <v>2173</v>
      </c>
      <c t="s" s="23" r="D224">
        <v>2174</v>
      </c>
      <c s="14" r="E224">
        <f>countif(D$6:D$23675,D224) - 1</f>
        <v>0</v>
      </c>
      <c t="str" s="23" r="F224">
        <v>ext_volt_0_boolean_int8_1</v>
      </c>
      <c s="23" r="G224">
        <f>countif(F$6:F$6112,F224) - 1</f>
        <v>0</v>
      </c>
      <c t="s" s="23" r="H224">
        <v>1530</v>
      </c>
      <c t="s" s="23" r="I224">
        <v>1479</v>
      </c>
      <c s="23" r="J224"/>
      <c s="23" r="K224"/>
      <c s="23" r="L224"/>
      <c s="23" r="M224">
        <v>1</v>
      </c>
      <c s="23" r="N224">
        <v>-9</v>
      </c>
      <c t="s" s="23" r="O224">
        <v>2175</v>
      </c>
      <c s="23" r="P224"/>
      <c s="23" r="Q224"/>
      <c s="23" r="R224"/>
      <c s="23" r="S224"/>
      <c s="23" r="T224"/>
      <c s="23" r="U224"/>
      <c s="23" r="V224"/>
      <c s="23" r="W224"/>
    </row>
    <row r="225">
      <c t="s" s="14" r="A225">
        <v>137</v>
      </c>
      <c t="str" s="23" r="B225">
        <f>hyperlink("https://confluence.oceanobservatories.org/display/instruments/CTDBP","CTDBP")</f>
        <v>CTDBP</v>
      </c>
      <c t="s" s="42" r="C225">
        <v>2176</v>
      </c>
      <c t="s" s="23" r="D225">
        <v>2177</v>
      </c>
      <c s="14" r="E225">
        <f>countif(D$6:D$23675,D225) - 1</f>
        <v>0</v>
      </c>
      <c t="str" s="23" r="F225">
        <v>ext_volt_1_boolean_int8_1</v>
      </c>
      <c s="23" r="G225">
        <f>countif(F$6:F$6112,F225) - 1</f>
        <v>0</v>
      </c>
      <c t="s" s="23" r="H225">
        <v>1530</v>
      </c>
      <c t="s" s="23" r="I225">
        <v>1479</v>
      </c>
      <c s="23" r="J225"/>
      <c s="23" r="K225"/>
      <c s="23" r="L225"/>
      <c s="23" r="M225">
        <v>1</v>
      </c>
      <c s="23" r="N225">
        <v>-9</v>
      </c>
      <c t="s" s="23" r="O225">
        <v>2178</v>
      </c>
      <c s="23" r="P225"/>
      <c s="23" r="Q225"/>
      <c s="23" r="R225"/>
      <c s="23" r="S225"/>
      <c s="23" r="T225"/>
      <c s="23" r="U225"/>
      <c s="23" r="V225"/>
      <c s="23" r="W225"/>
    </row>
    <row r="226">
      <c t="s" s="14" r="A226">
        <v>137</v>
      </c>
      <c t="str" s="23" r="B226">
        <f>hyperlink("https://confluence.oceanobservatories.org/display/instruments/CTDBP","CTDBP")</f>
        <v>CTDBP</v>
      </c>
      <c t="s" s="42" r="C226">
        <v>2179</v>
      </c>
      <c t="s" s="23" r="D226">
        <v>2180</v>
      </c>
      <c s="14" r="E226">
        <f>countif(D$6:D$23675,D226) - 1</f>
        <v>0</v>
      </c>
      <c t="str" s="23" r="F226">
        <v>ext_volt_2_boolean_int8_1</v>
      </c>
      <c s="23" r="G226">
        <f>countif(F$6:F$6112,F226) - 1</f>
        <v>0</v>
      </c>
      <c t="s" s="23" r="H226">
        <v>1530</v>
      </c>
      <c t="s" s="23" r="I226">
        <v>1479</v>
      </c>
      <c s="23" r="J226"/>
      <c s="23" r="K226"/>
      <c s="23" r="L226"/>
      <c s="23" r="M226">
        <v>1</v>
      </c>
      <c s="23" r="N226">
        <v>-9</v>
      </c>
      <c t="s" s="23" r="O226">
        <v>2181</v>
      </c>
      <c s="23" r="P226"/>
      <c s="23" r="Q226"/>
      <c s="23" r="R226"/>
      <c s="23" r="S226"/>
      <c s="23" r="T226"/>
      <c s="23" r="U226"/>
      <c s="23" r="V226"/>
      <c s="23" r="W226"/>
    </row>
    <row r="227">
      <c t="s" s="14" r="A227">
        <v>137</v>
      </c>
      <c t="str" s="23" r="B227">
        <f>hyperlink("https://confluence.oceanobservatories.org/display/instruments/CTDBP","CTDBP")</f>
        <v>CTDBP</v>
      </c>
      <c t="s" s="42" r="C227">
        <v>2182</v>
      </c>
      <c t="s" s="23" r="D227">
        <v>2183</v>
      </c>
      <c s="14" r="E227">
        <f>countif(D$6:D$23675,D227) - 1</f>
        <v>0</v>
      </c>
      <c t="str" s="23" r="F227">
        <v>ext_volt_3_boolean_int8_1</v>
      </c>
      <c s="23" r="G227">
        <f>countif(F$6:F$6112,F227) - 1</f>
        <v>0</v>
      </c>
      <c t="s" s="23" r="H227">
        <v>1530</v>
      </c>
      <c t="s" s="23" r="I227">
        <v>1479</v>
      </c>
      <c s="23" r="J227"/>
      <c s="23" r="K227"/>
      <c s="23" r="L227"/>
      <c s="23" r="M227">
        <v>1</v>
      </c>
      <c s="23" r="N227">
        <v>-9</v>
      </c>
      <c t="s" s="23" r="O227">
        <v>2184</v>
      </c>
      <c s="23" r="P227"/>
      <c s="23" r="Q227"/>
      <c s="23" r="R227"/>
      <c s="23" r="S227"/>
      <c s="23" r="T227"/>
      <c s="23" r="U227"/>
      <c s="23" r="V227"/>
      <c s="23" r="W227"/>
    </row>
    <row r="228">
      <c t="s" s="14" r="A228">
        <v>137</v>
      </c>
      <c t="str" s="23" r="B228">
        <f>hyperlink("https://confluence.oceanobservatories.org/display/instruments/CTDBP","CTDBP")</f>
        <v>CTDBP</v>
      </c>
      <c t="s" s="42" r="C228">
        <v>2185</v>
      </c>
      <c t="s" s="23" r="D228">
        <v>2186</v>
      </c>
      <c s="14" r="E228">
        <f>countif(D$6:D$23675,D228) - 1</f>
        <v>0</v>
      </c>
      <c t="str" s="23" r="F228">
        <v>ext_volt_4_boolean_int8_1</v>
      </c>
      <c s="23" r="G228">
        <f>countif(F$6:F$6112,F228) - 1</f>
        <v>0</v>
      </c>
      <c t="s" s="23" r="H228">
        <v>1530</v>
      </c>
      <c t="s" s="23" r="I228">
        <v>1479</v>
      </c>
      <c s="23" r="J228"/>
      <c s="23" r="K228"/>
      <c s="23" r="L228"/>
      <c s="23" r="M228">
        <v>1</v>
      </c>
      <c s="23" r="N228">
        <v>-9</v>
      </c>
      <c t="s" s="23" r="O228">
        <v>2187</v>
      </c>
      <c s="23" r="P228"/>
      <c s="23" r="Q228"/>
      <c s="23" r="R228"/>
      <c s="23" r="S228"/>
      <c s="23" r="T228"/>
      <c s="23" r="U228"/>
      <c s="23" r="V228"/>
      <c s="23" r="W228"/>
    </row>
    <row r="229">
      <c t="s" s="14" r="A229">
        <v>137</v>
      </c>
      <c t="str" s="23" r="B229">
        <f>hyperlink("https://confluence.oceanobservatories.org/display/instruments/CTDBP","CTDBP")</f>
        <v>CTDBP</v>
      </c>
      <c t="s" s="42" r="C229">
        <v>2188</v>
      </c>
      <c t="s" s="23" r="D229">
        <v>2189</v>
      </c>
      <c s="14" r="E229">
        <f>countif(D$6:D$23675,D229) - 1</f>
        <v>0</v>
      </c>
      <c t="str" s="23" r="F229">
        <v>ext_volt_5_boolean_int8_1</v>
      </c>
      <c s="23" r="G229">
        <f>countif(F$6:F$6112,F229) - 1</f>
        <v>0</v>
      </c>
      <c t="s" s="23" r="H229">
        <v>1530</v>
      </c>
      <c t="s" s="23" r="I229">
        <v>1479</v>
      </c>
      <c s="23" r="J229"/>
      <c s="23" r="K229"/>
      <c s="23" r="L229"/>
      <c s="23" r="M229">
        <v>1</v>
      </c>
      <c s="23" r="N229">
        <v>-9</v>
      </c>
      <c t="s" s="23" r="O229">
        <v>2190</v>
      </c>
      <c s="23" r="P229"/>
      <c s="23" r="Q229"/>
      <c s="23" r="R229"/>
      <c s="23" r="S229"/>
      <c s="23" r="T229"/>
      <c s="23" r="U229"/>
      <c s="23" r="V229"/>
      <c s="23" r="W229"/>
    </row>
    <row r="230">
      <c t="s" s="14" r="A230">
        <v>137</v>
      </c>
      <c t="str" s="23" r="B230">
        <f>hyperlink("https://confluence.oceanobservatories.org/display/instruments/CTDBP","CTDBP")</f>
        <v>CTDBP</v>
      </c>
      <c t="s" s="42" r="C230">
        <v>2191</v>
      </c>
      <c t="s" s="23" r="D230">
        <v>2192</v>
      </c>
      <c s="14" r="E230">
        <f>countif(D$6:D$23675,D230) - 1</f>
        <v>0</v>
      </c>
      <c t="str" s="23" r="F230">
        <v>echo_characters_boolean_int8_1</v>
      </c>
      <c s="23" r="G230">
        <f>countif(F$6:F$6112,F230) - 1</f>
        <v>0</v>
      </c>
      <c t="s" s="23" r="H230">
        <v>1530</v>
      </c>
      <c t="s" s="23" r="I230">
        <v>1479</v>
      </c>
      <c s="23" r="J230"/>
      <c s="23" r="K230"/>
      <c s="23" r="L230"/>
      <c s="23" r="M230">
        <v>1</v>
      </c>
      <c s="23" r="N230">
        <v>-9</v>
      </c>
      <c t="s" s="23" r="O230">
        <v>2193</v>
      </c>
      <c s="23" r="P230"/>
      <c s="23" r="Q230"/>
      <c s="23" r="R230"/>
      <c s="23" r="S230"/>
      <c s="23" r="T230"/>
      <c s="23" r="U230"/>
      <c s="23" r="V230"/>
      <c s="23" r="W230"/>
    </row>
    <row r="231">
      <c t="s" s="14" r="A231">
        <v>137</v>
      </c>
      <c t="str" s="23" r="B231">
        <f>hyperlink("https://confluence.oceanobservatories.org/display/instruments/CTDBP","CTDBP")</f>
        <v>CTDBP</v>
      </c>
      <c t="s" s="42" r="C231">
        <v>2194</v>
      </c>
      <c t="s" s="23" r="D231">
        <v>2195</v>
      </c>
      <c s="14" r="E231">
        <f>countif(D$6:D$23675,D231) - 1</f>
        <v>0</v>
      </c>
      <c t="str" s="23" r="F231">
        <v>output_format_category_int8_str_int8_1</v>
      </c>
      <c s="23" r="G231">
        <f>countif(F$6:F$6112,F231) - 1</f>
        <v>0</v>
      </c>
      <c t="s" s="23" r="H231">
        <v>1478</v>
      </c>
      <c t="s" s="23" r="I231">
        <v>1479</v>
      </c>
      <c t="s" s="23" r="J231">
        <v>2196</v>
      </c>
      <c s="23" r="K231"/>
      <c s="23" r="L231"/>
      <c s="23" r="M231">
        <v>1</v>
      </c>
      <c s="23" r="N231">
        <v>-99</v>
      </c>
      <c t="s" s="23" r="O231">
        <v>2197</v>
      </c>
      <c s="23" r="P231"/>
      <c s="23" r="Q231"/>
      <c s="23" r="R231"/>
      <c s="23" r="S231"/>
      <c s="23" r="T231"/>
      <c s="23" r="U231"/>
      <c s="23" r="V231"/>
      <c s="23" r="W231"/>
    </row>
    <row r="232">
      <c t="s" s="14" r="A232">
        <v>137</v>
      </c>
      <c t="str" s="23" r="B232">
        <f>hyperlink("https://confluence.oceanobservatories.org/display/instruments/CTDBP","CTDBP")</f>
        <v>CTDBP</v>
      </c>
      <c t="s" s="42" r="C232">
        <v>2198</v>
      </c>
      <c t="s" s="23" r="D232">
        <v>2199</v>
      </c>
      <c s="14" r="E232">
        <f>countif(D$6:D$23675,D232) - 1</f>
        <v>0</v>
      </c>
      <c t="str" s="23" r="F232">
        <v>output_salinity_boolean_int8_1</v>
      </c>
      <c s="23" r="G232">
        <f>countif(F$6:F$6112,F232) - 1</f>
        <v>0</v>
      </c>
      <c t="s" s="23" r="H232">
        <v>1530</v>
      </c>
      <c t="s" s="23" r="I232">
        <v>1479</v>
      </c>
      <c s="23" r="J232"/>
      <c s="23" r="K232"/>
      <c s="23" r="L232"/>
      <c s="23" r="M232">
        <v>1</v>
      </c>
      <c s="23" r="N232">
        <v>-9</v>
      </c>
      <c t="s" s="23" r="O232">
        <v>2200</v>
      </c>
      <c s="23" r="P232"/>
      <c s="23" r="Q232"/>
      <c s="23" r="R232"/>
      <c s="23" r="S232"/>
      <c s="23" r="T232"/>
      <c s="23" r="U232"/>
      <c s="23" r="V232"/>
      <c s="23" r="W232"/>
    </row>
    <row r="233">
      <c t="s" s="14" r="A233">
        <v>137</v>
      </c>
      <c t="str" s="23" r="B233">
        <f>hyperlink("https://confluence.oceanobservatories.org/display/instruments/CTDBP","CTDBP")</f>
        <v>CTDBP</v>
      </c>
      <c t="s" s="42" r="C233">
        <v>2201</v>
      </c>
      <c t="s" s="23" r="D233">
        <v>2202</v>
      </c>
      <c s="14" r="E233">
        <f>countif(D$6:D$23675,D233) - 1</f>
        <v>0</v>
      </c>
      <c t="str" s="23" r="F233">
        <v>output_sound_velocity_boolean_int8_1</v>
      </c>
      <c s="23" r="G233">
        <f>countif(F$6:F$6112,F233) - 1</f>
        <v>0</v>
      </c>
      <c t="s" s="23" r="H233">
        <v>1530</v>
      </c>
      <c t="s" s="23" r="I233">
        <v>1479</v>
      </c>
      <c s="23" r="J233"/>
      <c s="23" r="K233"/>
      <c s="23" r="L233"/>
      <c s="23" r="M233">
        <v>1</v>
      </c>
      <c s="23" r="N233">
        <v>-9</v>
      </c>
      <c t="s" s="23" r="O233">
        <v>2203</v>
      </c>
      <c s="23" r="P233"/>
      <c s="23" r="Q233"/>
      <c s="23" r="R233"/>
      <c s="23" r="S233"/>
      <c s="23" r="T233"/>
      <c s="23" r="U233"/>
      <c s="23" r="V233"/>
      <c s="23" r="W233"/>
    </row>
    <row r="234">
      <c t="s" s="14" r="A234">
        <v>137</v>
      </c>
      <c t="str" s="23" r="B234">
        <f>hyperlink("https://confluence.oceanobservatories.org/display/instruments/CTDBP","CTDBP")</f>
        <v>CTDBP</v>
      </c>
      <c t="s" s="42" r="C234">
        <v>2204</v>
      </c>
      <c t="s" s="23" r="D234">
        <v>2205</v>
      </c>
      <c s="14" r="E234">
        <f>countif(D$6:D$23675,D234) - 1</f>
        <v>0</v>
      </c>
      <c t="str" s="23" r="F234">
        <v>serial_sync_mode_boolean_int8_1</v>
      </c>
      <c s="23" r="G234">
        <f>countif(F$6:F$6112,F234) - 1</f>
        <v>0</v>
      </c>
      <c t="s" s="23" r="H234">
        <v>1530</v>
      </c>
      <c t="s" s="23" r="I234">
        <v>1479</v>
      </c>
      <c s="23" r="J234"/>
      <c s="23" r="K234"/>
      <c s="23" r="L234"/>
      <c s="23" r="M234">
        <v>1</v>
      </c>
      <c s="23" r="N234">
        <v>-9</v>
      </c>
      <c t="s" s="23" r="O234">
        <v>2206</v>
      </c>
      <c s="23" r="P234"/>
      <c s="23" r="Q234"/>
      <c s="23" r="R234"/>
      <c s="23" r="S234"/>
      <c s="23" r="T234"/>
      <c s="23" r="U234"/>
      <c s="23" r="V234"/>
      <c s="23" r="W234"/>
    </row>
    <row r="235">
      <c t="s" s="14" r="A235">
        <v>137</v>
      </c>
      <c t="str" s="23" r="B235">
        <f>hyperlink("https://confluence.oceanobservatories.org/display/instruments/CTDBP","CTDBP")</f>
        <v>CTDBP</v>
      </c>
      <c t="s" s="42" r="C235">
        <v>2207</v>
      </c>
      <c t="s" s="23" r="D235">
        <v>2208</v>
      </c>
      <c s="14" r="E235">
        <f>countif(D$6:D$23675,D235) - 1</f>
        <v>0</v>
      </c>
      <c t="str" s="23" r="F235">
        <v>temp_coeff_offset_quantity_float32_1</v>
      </c>
      <c s="23" r="G235">
        <f>countif(F$6:F$6112,F235) - 1</f>
        <v>0</v>
      </c>
      <c t="s" s="23" r="H235">
        <v>1397</v>
      </c>
      <c t="s" s="23" r="I235">
        <v>1398</v>
      </c>
      <c s="23" r="J235"/>
      <c s="23" r="K235"/>
      <c s="23" r="L235"/>
      <c s="23" r="M235">
        <v>1</v>
      </c>
      <c s="23" r="N235">
        <v>-9999</v>
      </c>
      <c t="s" s="23" r="O235">
        <v>2209</v>
      </c>
      <c s="23" r="P235"/>
      <c s="23" r="Q235"/>
      <c s="23" r="R235"/>
      <c s="23" r="S235"/>
      <c s="23" r="T235"/>
      <c s="23" r="U235"/>
      <c s="23" r="V235"/>
      <c s="23" r="W235"/>
    </row>
    <row r="236">
      <c t="s" s="14" r="A236">
        <v>137</v>
      </c>
      <c t="str" s="23" r="B236">
        <f>hyperlink("https://confluence.oceanobservatories.org/display/instruments/CTDBP","CTDBP")</f>
        <v>CTDBP</v>
      </c>
      <c t="s" s="42" r="C236">
        <v>2210</v>
      </c>
      <c t="s" s="23" r="D236">
        <v>2211</v>
      </c>
      <c s="14" r="E236">
        <f>countif(D$6:D$23675,D236) - 1</f>
        <v>0</v>
      </c>
      <c t="str" s="23" r="F236">
        <v>press_serial_number_quantity_int32_1</v>
      </c>
      <c s="23" r="G236">
        <f>countif(F$6:F$6112,F236) - 1</f>
        <v>0</v>
      </c>
      <c t="s" s="23" r="H236">
        <v>1397</v>
      </c>
      <c t="s" s="23" r="I236">
        <v>1468</v>
      </c>
      <c s="23" r="J236"/>
      <c s="23" r="K236"/>
      <c s="23" r="L236"/>
      <c s="23" r="M236">
        <v>1</v>
      </c>
      <c s="23" r="N236">
        <v>-9999</v>
      </c>
      <c t="s" s="14" r="O236">
        <v>2212</v>
      </c>
      <c s="23" r="P236"/>
      <c s="23" r="Q236"/>
      <c s="23" r="R236"/>
      <c s="23" r="S236"/>
      <c s="23" r="T236"/>
      <c s="23" r="U236"/>
      <c s="23" r="V236"/>
      <c s="23" r="W236"/>
    </row>
    <row r="237">
      <c t="s" s="14" r="A237">
        <v>137</v>
      </c>
      <c t="str" s="23" r="B237">
        <f>hyperlink("https://confluence.oceanobservatories.org/display/instruments/CTDBP","CTDBP")</f>
        <v>CTDBP</v>
      </c>
      <c t="s" s="42" r="C237">
        <v>2213</v>
      </c>
      <c t="s" s="23" r="D237">
        <v>2214</v>
      </c>
      <c s="14" r="E237">
        <f>countif(D$6:D$23675,D237) - 1</f>
        <v>0</v>
      </c>
      <c t="str" s="23" r="F237">
        <v>press_coeff_pa0_quantity_float32_1</v>
      </c>
      <c s="23" r="G237">
        <f>countif(F$6:F$6112,F237) - 1</f>
        <v>0</v>
      </c>
      <c t="s" s="23" r="H237">
        <v>1397</v>
      </c>
      <c t="s" s="23" r="I237">
        <v>1398</v>
      </c>
      <c s="23" r="J237"/>
      <c s="23" r="K237"/>
      <c s="23" r="L237"/>
      <c s="23" r="M237">
        <v>1</v>
      </c>
      <c s="23" r="N237">
        <v>-9999</v>
      </c>
      <c t="s" s="23" r="O237">
        <v>2215</v>
      </c>
      <c s="23" r="P237"/>
      <c s="23" r="Q237"/>
      <c s="23" r="R237"/>
      <c s="23" r="S237"/>
      <c s="23" r="T237"/>
      <c s="23" r="U237"/>
      <c s="23" r="V237"/>
      <c s="23" r="W237"/>
    </row>
    <row r="238">
      <c t="s" s="14" r="A238">
        <v>137</v>
      </c>
      <c t="str" s="23" r="B238">
        <f>hyperlink("https://confluence.oceanobservatories.org/display/instruments/CTDBP","CTDBP")</f>
        <v>CTDBP</v>
      </c>
      <c t="s" s="42" r="C238">
        <v>2216</v>
      </c>
      <c t="s" s="23" r="D238">
        <v>2217</v>
      </c>
      <c s="14" r="E238">
        <f>countif(D$6:D$23675,D238) - 1</f>
        <v>0</v>
      </c>
      <c t="str" s="23" r="F238">
        <v>press_coeff_pa1_quantity_float32_1</v>
      </c>
      <c s="23" r="G238">
        <f>countif(F$6:F$6112,F238) - 1</f>
        <v>0</v>
      </c>
      <c t="s" s="23" r="H238">
        <v>1397</v>
      </c>
      <c t="s" s="23" r="I238">
        <v>1398</v>
      </c>
      <c s="23" r="J238"/>
      <c s="23" r="K238"/>
      <c s="23" r="L238"/>
      <c s="23" r="M238">
        <v>1</v>
      </c>
      <c s="23" r="N238">
        <v>-9999</v>
      </c>
      <c t="s" s="23" r="O238">
        <v>2218</v>
      </c>
      <c s="23" r="P238"/>
      <c s="23" r="Q238"/>
      <c s="23" r="R238"/>
      <c s="23" r="S238"/>
      <c s="23" r="T238"/>
      <c s="23" r="U238"/>
      <c s="23" r="V238"/>
      <c s="23" r="W238"/>
    </row>
    <row r="239">
      <c t="s" s="14" r="A239">
        <v>137</v>
      </c>
      <c t="str" s="23" r="B239">
        <f>hyperlink("https://confluence.oceanobservatories.org/display/instruments/CTDBP","CTDBP")</f>
        <v>CTDBP</v>
      </c>
      <c t="s" s="42" r="C239">
        <v>2219</v>
      </c>
      <c t="s" s="23" r="D239">
        <v>2220</v>
      </c>
      <c s="14" r="E239">
        <f>countif(D$6:D$23675,D239) - 1</f>
        <v>0</v>
      </c>
      <c t="str" s="23" r="F239">
        <v>press_coeff_pa2_quantity_float32_1</v>
      </c>
      <c s="23" r="G239">
        <f>countif(F$6:F$6112,F239) - 1</f>
        <v>0</v>
      </c>
      <c t="s" s="23" r="H239">
        <v>1397</v>
      </c>
      <c t="s" s="23" r="I239">
        <v>1398</v>
      </c>
      <c s="23" r="J239"/>
      <c s="23" r="K239"/>
      <c s="23" r="L239"/>
      <c s="23" r="M239">
        <v>1</v>
      </c>
      <c s="23" r="N239">
        <v>-9999</v>
      </c>
      <c t="s" s="23" r="O239">
        <v>2221</v>
      </c>
      <c s="23" r="P239"/>
      <c s="23" r="Q239"/>
      <c s="23" r="R239"/>
      <c s="23" r="S239"/>
      <c s="23" r="T239"/>
      <c s="23" r="U239"/>
      <c s="23" r="V239"/>
      <c s="23" r="W239"/>
    </row>
    <row r="240">
      <c t="s" s="14" r="A240">
        <v>137</v>
      </c>
      <c t="str" s="23" r="B240">
        <f>hyperlink("https://confluence.oceanobservatories.org/display/instruments/CTDBP","CTDBP")</f>
        <v>CTDBP</v>
      </c>
      <c t="s" s="42" r="C240">
        <v>2222</v>
      </c>
      <c t="s" s="23" r="D240">
        <v>2223</v>
      </c>
      <c s="14" r="E240">
        <f>countif(D$6:D$23675,D240) - 1</f>
        <v>0</v>
      </c>
      <c t="str" s="23" r="F240">
        <v>press_coeff_ptempa0_quantity_float32_1</v>
      </c>
      <c s="23" r="G240">
        <f>countif(F$6:F$6112,F240) - 1</f>
        <v>0</v>
      </c>
      <c t="s" s="23" r="H240">
        <v>1397</v>
      </c>
      <c t="s" s="23" r="I240">
        <v>1398</v>
      </c>
      <c s="23" r="J240"/>
      <c s="23" r="K240"/>
      <c s="23" r="L240"/>
      <c s="23" r="M240">
        <v>1</v>
      </c>
      <c s="23" r="N240">
        <v>-9999</v>
      </c>
      <c t="s" s="23" r="O240">
        <v>2224</v>
      </c>
      <c s="23" r="P240"/>
      <c s="23" r="Q240"/>
      <c s="23" r="R240"/>
      <c s="23" r="S240"/>
      <c s="23" r="T240"/>
      <c s="23" r="U240"/>
      <c s="23" r="V240"/>
      <c s="23" r="W240"/>
    </row>
    <row r="241">
      <c t="s" s="14" r="A241">
        <v>137</v>
      </c>
      <c t="str" s="23" r="B241">
        <f>hyperlink("https://confluence.oceanobservatories.org/display/instruments/CTDBP","CTDBP")</f>
        <v>CTDBP</v>
      </c>
      <c t="s" s="42" r="C241">
        <v>2225</v>
      </c>
      <c t="s" s="23" r="D241">
        <v>2226</v>
      </c>
      <c s="14" r="E241">
        <f>countif(D$6:D$23675,D241) - 1</f>
        <v>0</v>
      </c>
      <c t="str" s="23" r="F241">
        <v>press_coeff_ptempa1_quantity_float32_1</v>
      </c>
      <c s="23" r="G241">
        <f>countif(F$6:F$6112,F241) - 1</f>
        <v>0</v>
      </c>
      <c t="s" s="23" r="H241">
        <v>1397</v>
      </c>
      <c t="s" s="23" r="I241">
        <v>1398</v>
      </c>
      <c s="23" r="J241"/>
      <c s="23" r="K241"/>
      <c s="23" r="L241"/>
      <c s="23" r="M241">
        <v>1</v>
      </c>
      <c s="23" r="N241">
        <v>-9999</v>
      </c>
      <c t="s" s="23" r="O241">
        <v>2227</v>
      </c>
      <c s="23" r="P241"/>
      <c s="23" r="Q241"/>
      <c s="23" r="R241"/>
      <c s="23" r="S241"/>
      <c s="23" r="T241"/>
      <c s="23" r="U241"/>
      <c s="23" r="V241"/>
      <c s="23" r="W241"/>
    </row>
    <row r="242">
      <c t="s" s="14" r="A242">
        <v>137</v>
      </c>
      <c t="str" s="23" r="B242">
        <f>hyperlink("https://confluence.oceanobservatories.org/display/instruments/CTDBP","CTDBP")</f>
        <v>CTDBP</v>
      </c>
      <c t="s" s="42" r="C242">
        <v>2228</v>
      </c>
      <c t="s" s="23" r="D242">
        <v>2229</v>
      </c>
      <c s="14" r="E242">
        <f>countif(D$6:D$23675,D242) - 1</f>
        <v>0</v>
      </c>
      <c t="str" s="23" r="F242">
        <v>press_coeff_ptempa2_quantity_float32_1</v>
      </c>
      <c s="23" r="G242">
        <f>countif(F$6:F$6112,F242) - 1</f>
        <v>0</v>
      </c>
      <c t="s" s="23" r="H242">
        <v>1397</v>
      </c>
      <c t="s" s="23" r="I242">
        <v>1398</v>
      </c>
      <c s="23" r="J242"/>
      <c s="23" r="K242"/>
      <c s="23" r="L242"/>
      <c s="23" r="M242">
        <v>1</v>
      </c>
      <c s="23" r="N242">
        <v>-9999</v>
      </c>
      <c t="s" s="23" r="O242">
        <v>2230</v>
      </c>
      <c s="23" r="P242"/>
      <c s="23" r="Q242"/>
      <c s="23" r="R242"/>
      <c s="23" r="S242"/>
      <c s="23" r="T242"/>
      <c s="23" r="U242"/>
      <c s="23" r="V242"/>
      <c s="23" r="W242"/>
    </row>
    <row r="243">
      <c t="s" s="14" r="A243">
        <v>137</v>
      </c>
      <c t="str" s="23" r="B243">
        <f>hyperlink("https://confluence.oceanobservatories.org/display/instruments/CTDBP","CTDBP")</f>
        <v>CTDBP</v>
      </c>
      <c t="s" s="42" r="C243">
        <v>2231</v>
      </c>
      <c t="s" s="23" r="D243">
        <v>2232</v>
      </c>
      <c s="14" r="E243">
        <f>countif(D$6:D$23675,D243) - 1</f>
        <v>0</v>
      </c>
      <c t="str" s="23" r="F243">
        <v>press_coeff_ptca0_quantity_float32_1</v>
      </c>
      <c s="23" r="G243">
        <f>countif(F$6:F$6112,F243) - 1</f>
        <v>0</v>
      </c>
      <c t="s" s="23" r="H243">
        <v>1397</v>
      </c>
      <c t="s" s="23" r="I243">
        <v>1398</v>
      </c>
      <c s="23" r="J243"/>
      <c s="23" r="K243"/>
      <c s="23" r="L243"/>
      <c s="23" r="M243">
        <v>1</v>
      </c>
      <c s="23" r="N243">
        <v>-9999</v>
      </c>
      <c t="s" s="23" r="O243">
        <v>2233</v>
      </c>
      <c s="23" r="P243"/>
      <c s="23" r="Q243"/>
      <c s="23" r="R243"/>
      <c s="23" r="S243"/>
      <c s="23" r="T243"/>
      <c s="23" r="U243"/>
      <c s="23" r="V243"/>
      <c s="23" r="W243"/>
    </row>
    <row r="244">
      <c t="s" s="14" r="A244">
        <v>137</v>
      </c>
      <c t="str" s="23" r="B244">
        <f>hyperlink("https://confluence.oceanobservatories.org/display/instruments/CTDBP","CTDBP")</f>
        <v>CTDBP</v>
      </c>
      <c t="s" s="42" r="C244">
        <v>2234</v>
      </c>
      <c t="s" s="23" r="D244">
        <v>2235</v>
      </c>
      <c s="14" r="E244">
        <f>countif(D$6:D$23675,D244) - 1</f>
        <v>0</v>
      </c>
      <c t="str" s="23" r="F244">
        <v>press_coeff_ptca1_quantity_float32_1</v>
      </c>
      <c s="23" r="G244">
        <f>countif(F$6:F$6112,F244) - 1</f>
        <v>0</v>
      </c>
      <c t="s" s="23" r="H244">
        <v>1397</v>
      </c>
      <c t="s" s="23" r="I244">
        <v>1398</v>
      </c>
      <c s="23" r="J244"/>
      <c s="23" r="K244"/>
      <c s="23" r="L244"/>
      <c s="23" r="M244">
        <v>1</v>
      </c>
      <c s="23" r="N244">
        <v>-9999</v>
      </c>
      <c t="s" s="23" r="O244">
        <v>2236</v>
      </c>
      <c s="23" r="P244"/>
      <c s="23" r="Q244"/>
      <c s="23" r="R244"/>
      <c s="23" r="S244"/>
      <c s="23" r="T244"/>
      <c s="23" r="U244"/>
      <c s="23" r="V244"/>
      <c s="23" r="W244"/>
    </row>
    <row r="245">
      <c t="s" s="14" r="A245">
        <v>137</v>
      </c>
      <c t="str" s="23" r="B245">
        <f>hyperlink("https://confluence.oceanobservatories.org/display/instruments/CTDBP","CTDBP")</f>
        <v>CTDBP</v>
      </c>
      <c t="s" s="42" r="C245">
        <v>2237</v>
      </c>
      <c t="s" s="23" r="D245">
        <v>2238</v>
      </c>
      <c s="14" r="E245">
        <f>countif(D$6:D$23675,D245) - 1</f>
        <v>0</v>
      </c>
      <c t="str" s="23" r="F245">
        <v>press_coeff_ptca2_quantity_float32_1</v>
      </c>
      <c s="23" r="G245">
        <f>countif(F$6:F$6112,F245) - 1</f>
        <v>0</v>
      </c>
      <c t="s" s="23" r="H245">
        <v>1397</v>
      </c>
      <c t="s" s="23" r="I245">
        <v>1398</v>
      </c>
      <c s="23" r="J245"/>
      <c s="23" r="K245"/>
      <c s="23" r="L245"/>
      <c s="23" r="M245">
        <v>1</v>
      </c>
      <c s="23" r="N245">
        <v>-9999</v>
      </c>
      <c t="s" s="23" r="O245">
        <v>2239</v>
      </c>
      <c s="23" r="P245"/>
      <c s="23" r="Q245"/>
      <c s="23" r="R245"/>
      <c s="23" r="S245"/>
      <c s="23" r="T245"/>
      <c s="23" r="U245"/>
      <c s="23" r="V245"/>
      <c s="23" r="W245"/>
    </row>
    <row r="246">
      <c t="s" s="14" r="A246">
        <v>137</v>
      </c>
      <c t="str" s="23" r="B246">
        <f>hyperlink("https://confluence.oceanobservatories.org/display/instruments/CTDBP","CTDBP")</f>
        <v>CTDBP</v>
      </c>
      <c t="s" s="42" r="C246">
        <v>2240</v>
      </c>
      <c t="s" s="23" r="D246">
        <v>2241</v>
      </c>
      <c s="14" r="E246">
        <f>countif(D$6:D$23675,D246) - 1</f>
        <v>0</v>
      </c>
      <c t="str" s="23" r="F246">
        <v>press_coeff_ptcb0_quantity_float32_1</v>
      </c>
      <c s="23" r="G246">
        <f>countif(F$6:F$6112,F246) - 1</f>
        <v>0</v>
      </c>
      <c t="s" s="23" r="H246">
        <v>1397</v>
      </c>
      <c t="s" s="23" r="I246">
        <v>1398</v>
      </c>
      <c s="23" r="J246"/>
      <c s="23" r="K246"/>
      <c s="23" r="L246"/>
      <c s="23" r="M246">
        <v>1</v>
      </c>
      <c s="23" r="N246">
        <v>-9999</v>
      </c>
      <c t="s" s="23" r="O246">
        <v>2242</v>
      </c>
      <c s="23" r="P246"/>
      <c s="23" r="Q246"/>
      <c s="23" r="R246"/>
      <c s="23" r="S246"/>
      <c s="23" r="T246"/>
      <c s="23" r="U246"/>
      <c s="23" r="V246"/>
      <c s="23" r="W246"/>
    </row>
    <row r="247">
      <c t="s" s="14" r="A247">
        <v>137</v>
      </c>
      <c t="str" s="23" r="B247">
        <f>hyperlink("https://confluence.oceanobservatories.org/display/instruments/CTDBP","CTDBP")</f>
        <v>CTDBP</v>
      </c>
      <c t="s" s="42" r="C247">
        <v>2243</v>
      </c>
      <c t="s" s="23" r="D247">
        <v>2244</v>
      </c>
      <c s="14" r="E247">
        <f>countif(D$6:D$23675,D247) - 1</f>
        <v>0</v>
      </c>
      <c t="str" s="23" r="F247">
        <v>press_coeff_ptcb1_quantity_float32_1</v>
      </c>
      <c s="23" r="G247">
        <f>countif(F$6:F$6112,F247) - 1</f>
        <v>0</v>
      </c>
      <c t="s" s="23" r="H247">
        <v>1397</v>
      </c>
      <c t="s" s="23" r="I247">
        <v>1398</v>
      </c>
      <c s="23" r="J247"/>
      <c s="23" r="K247"/>
      <c s="23" r="L247"/>
      <c s="23" r="M247">
        <v>1</v>
      </c>
      <c s="23" r="N247">
        <v>-9999</v>
      </c>
      <c t="s" s="23" r="O247">
        <v>2245</v>
      </c>
      <c s="23" r="P247"/>
      <c s="23" r="Q247"/>
      <c s="23" r="R247"/>
      <c s="23" r="S247"/>
      <c s="23" r="T247"/>
      <c s="23" r="U247"/>
      <c s="23" r="V247"/>
      <c s="23" r="W247"/>
    </row>
    <row r="248">
      <c t="s" s="14" r="A248">
        <v>137</v>
      </c>
      <c t="str" s="23" r="B248">
        <f>hyperlink("https://confluence.oceanobservatories.org/display/instruments/CTDBP","CTDBP")</f>
        <v>CTDBP</v>
      </c>
      <c t="s" s="42" r="C248">
        <v>2246</v>
      </c>
      <c t="s" s="23" r="D248">
        <v>2247</v>
      </c>
      <c s="14" r="E248">
        <f>countif(D$6:D$23675,D248) - 1</f>
        <v>0</v>
      </c>
      <c t="str" s="23" r="F248">
        <v>press_coeff_ptcb2_quantity_float32_1</v>
      </c>
      <c s="23" r="G248">
        <f>countif(F$6:F$6112,F248) - 1</f>
        <v>0</v>
      </c>
      <c t="s" s="23" r="H248">
        <v>1397</v>
      </c>
      <c t="s" s="23" r="I248">
        <v>1398</v>
      </c>
      <c s="23" r="J248"/>
      <c s="23" r="K248"/>
      <c s="23" r="L248"/>
      <c s="23" r="M248">
        <v>1</v>
      </c>
      <c s="23" r="N248">
        <v>-9999</v>
      </c>
      <c t="s" s="23" r="O248">
        <v>2248</v>
      </c>
      <c s="23" r="P248"/>
      <c s="23" r="Q248"/>
      <c s="23" r="R248"/>
      <c s="23" r="S248"/>
      <c s="23" r="T248"/>
      <c s="23" r="U248"/>
      <c s="23" r="V248"/>
      <c s="23" r="W248"/>
    </row>
    <row r="249">
      <c t="s" s="14" r="A249">
        <v>137</v>
      </c>
      <c t="str" s="23" r="B249">
        <f>hyperlink("https://confluence.oceanobservatories.org/display/instruments/CTDBP","CTDBP")</f>
        <v>CTDBP</v>
      </c>
      <c t="s" s="42" r="C249">
        <v>2249</v>
      </c>
      <c t="s" s="23" r="D249">
        <v>2250</v>
      </c>
      <c s="14" r="E249">
        <f>countif(D$6:D$23675,D249) - 1</f>
        <v>0</v>
      </c>
      <c t="str" s="23" r="F249">
        <v>ext_volt0_slope_quantity_float32_1</v>
      </c>
      <c s="23" r="G249">
        <f>countif(F$6:F$6112,F249) - 1</f>
        <v>0</v>
      </c>
      <c t="s" s="23" r="H249">
        <v>1397</v>
      </c>
      <c t="s" s="23" r="I249">
        <v>1398</v>
      </c>
      <c s="23" r="J249"/>
      <c s="23" r="K249"/>
      <c s="23" r="L249"/>
      <c s="23" r="M249">
        <v>1</v>
      </c>
      <c s="23" r="N249">
        <v>-9999</v>
      </c>
      <c t="s" s="23" r="O249">
        <v>2251</v>
      </c>
      <c s="23" r="P249"/>
      <c s="23" r="Q249"/>
      <c s="23" r="R249"/>
      <c s="23" r="S249"/>
      <c s="23" r="T249"/>
      <c s="23" r="U249"/>
      <c s="23" r="V249"/>
      <c s="23" r="W249"/>
    </row>
    <row r="250">
      <c t="s" s="14" r="A250">
        <v>137</v>
      </c>
      <c t="str" s="23" r="B250">
        <f>hyperlink("https://confluence.oceanobservatories.org/display/instruments/CTDBP","CTDBP")</f>
        <v>CTDBP</v>
      </c>
      <c t="s" s="42" r="C250">
        <v>2252</v>
      </c>
      <c t="s" s="23" r="D250">
        <v>2253</v>
      </c>
      <c s="14" r="E250">
        <f>countif(D$6:D$23675,D250) - 1</f>
        <v>0</v>
      </c>
      <c t="str" s="23" r="F250">
        <v>ext_volt0_offset_quantity_float32_1</v>
      </c>
      <c s="23" r="G250">
        <f>countif(F$6:F$6112,F250) - 1</f>
        <v>0</v>
      </c>
      <c t="s" s="23" r="H250">
        <v>1397</v>
      </c>
      <c t="s" s="23" r="I250">
        <v>1398</v>
      </c>
      <c s="23" r="J250"/>
      <c s="23" r="K250"/>
      <c s="23" r="L250"/>
      <c s="23" r="M250">
        <v>1</v>
      </c>
      <c s="23" r="N250">
        <v>-9999</v>
      </c>
      <c t="s" s="23" r="O250">
        <v>2254</v>
      </c>
      <c s="23" r="P250"/>
      <c s="23" r="Q250"/>
      <c s="23" r="R250"/>
      <c s="23" r="S250"/>
      <c s="23" r="T250"/>
      <c s="23" r="U250"/>
      <c s="23" r="V250"/>
      <c s="23" r="W250"/>
    </row>
    <row r="251">
      <c t="s" s="14" r="A251">
        <v>137</v>
      </c>
      <c t="str" s="23" r="B251">
        <f>hyperlink("https://confluence.oceanobservatories.org/display/instruments/CTDBP","CTDBP")</f>
        <v>CTDBP</v>
      </c>
      <c t="s" s="42" r="C251">
        <v>2255</v>
      </c>
      <c t="s" s="23" r="D251">
        <v>2256</v>
      </c>
      <c s="14" r="E251">
        <f>countif(D$6:D$23675,D251) - 1</f>
        <v>0</v>
      </c>
      <c t="str" s="23" r="F251">
        <v>ext_volt1_slope_quantity_float32_1</v>
      </c>
      <c s="23" r="G251">
        <f>countif(F$6:F$6112,F251) - 1</f>
        <v>0</v>
      </c>
      <c t="s" s="23" r="H251">
        <v>1397</v>
      </c>
      <c t="s" s="23" r="I251">
        <v>1398</v>
      </c>
      <c s="23" r="J251"/>
      <c s="23" r="K251"/>
      <c s="23" r="L251"/>
      <c s="23" r="M251">
        <v>1</v>
      </c>
      <c s="23" r="N251">
        <v>-9999</v>
      </c>
      <c t="s" s="23" r="O251">
        <v>2257</v>
      </c>
      <c s="23" r="P251"/>
      <c s="23" r="Q251"/>
      <c s="23" r="R251"/>
      <c s="23" r="S251"/>
      <c s="23" r="T251"/>
      <c s="23" r="U251"/>
      <c s="23" r="V251"/>
      <c s="23" r="W251"/>
    </row>
    <row r="252">
      <c t="s" s="14" r="A252">
        <v>137</v>
      </c>
      <c t="str" s="23" r="B252">
        <f>hyperlink("https://confluence.oceanobservatories.org/display/instruments/CTDBP","CTDBP")</f>
        <v>CTDBP</v>
      </c>
      <c t="s" s="42" r="C252">
        <v>2258</v>
      </c>
      <c t="s" s="23" r="D252">
        <v>2259</v>
      </c>
      <c s="14" r="E252">
        <f>countif(D$6:D$23675,D252) - 1</f>
        <v>0</v>
      </c>
      <c t="str" s="23" r="F252">
        <v>ext_volt1_offset_quantity_float32_1</v>
      </c>
      <c s="23" r="G252">
        <f>countif(F$6:F$6112,F252) - 1</f>
        <v>0</v>
      </c>
      <c t="s" s="23" r="H252">
        <v>1397</v>
      </c>
      <c t="s" s="23" r="I252">
        <v>1398</v>
      </c>
      <c s="23" r="J252"/>
      <c s="23" r="K252"/>
      <c s="23" r="L252"/>
      <c s="23" r="M252">
        <v>1</v>
      </c>
      <c s="23" r="N252">
        <v>-9999</v>
      </c>
      <c t="s" s="23" r="O252">
        <v>2260</v>
      </c>
      <c s="23" r="P252"/>
      <c s="23" r="Q252"/>
      <c s="23" r="R252"/>
      <c s="23" r="S252"/>
      <c s="23" r="T252"/>
      <c s="23" r="U252"/>
      <c s="23" r="V252"/>
      <c s="23" r="W252"/>
    </row>
    <row r="253">
      <c t="s" s="14" r="A253">
        <v>137</v>
      </c>
      <c t="str" s="23" r="B253">
        <f>hyperlink("https://confluence.oceanobservatories.org/display/instruments/CTDBP","CTDBP")</f>
        <v>CTDBP</v>
      </c>
      <c t="s" s="42" r="C253">
        <v>2261</v>
      </c>
      <c t="s" s="23" r="D253">
        <v>2262</v>
      </c>
      <c s="14" r="E253">
        <f>countif(D$6:D$23675,D253) - 1</f>
        <v>0</v>
      </c>
      <c t="str" s="23" r="F253">
        <v>ext_volt2_slope_quantity_float32_1</v>
      </c>
      <c s="23" r="G253">
        <f>countif(F$6:F$6112,F253) - 1</f>
        <v>0</v>
      </c>
      <c t="s" s="23" r="H253">
        <v>1397</v>
      </c>
      <c t="s" s="23" r="I253">
        <v>1398</v>
      </c>
      <c s="23" r="J253"/>
      <c s="23" r="K253"/>
      <c s="23" r="L253"/>
      <c s="23" r="M253">
        <v>1</v>
      </c>
      <c s="23" r="N253">
        <v>-9999</v>
      </c>
      <c t="s" s="23" r="O253">
        <v>2263</v>
      </c>
      <c s="23" r="P253"/>
      <c s="23" r="Q253"/>
      <c s="23" r="R253"/>
      <c s="23" r="S253"/>
      <c s="23" r="T253"/>
      <c s="23" r="U253"/>
      <c s="23" r="V253"/>
      <c s="23" r="W253"/>
    </row>
    <row r="254">
      <c t="s" s="14" r="A254">
        <v>137</v>
      </c>
      <c t="str" s="23" r="B254">
        <f>hyperlink("https://confluence.oceanobservatories.org/display/instruments/CTDBP","CTDBP")</f>
        <v>CTDBP</v>
      </c>
      <c t="s" s="42" r="C254">
        <v>2264</v>
      </c>
      <c t="s" s="23" r="D254">
        <v>2265</v>
      </c>
      <c s="14" r="E254">
        <f>countif(D$6:D$23675,D254) - 1</f>
        <v>0</v>
      </c>
      <c t="str" s="23" r="F254">
        <v>ext_volt2_offset_quantity_float32_1</v>
      </c>
      <c s="23" r="G254">
        <f>countif(F$6:F$6112,F254) - 1</f>
        <v>0</v>
      </c>
      <c t="s" s="23" r="H254">
        <v>1397</v>
      </c>
      <c t="s" s="23" r="I254">
        <v>1398</v>
      </c>
      <c s="23" r="J254"/>
      <c s="23" r="K254"/>
      <c s="23" r="L254"/>
      <c s="23" r="M254">
        <v>1</v>
      </c>
      <c s="23" r="N254">
        <v>-9999</v>
      </c>
      <c t="s" s="23" r="O254">
        <v>2266</v>
      </c>
      <c s="23" r="P254"/>
      <c s="23" r="Q254"/>
      <c s="23" r="R254"/>
      <c s="23" r="S254"/>
      <c s="23" r="T254"/>
      <c s="23" r="U254"/>
      <c s="23" r="V254"/>
      <c s="23" r="W254"/>
    </row>
    <row r="255">
      <c t="s" s="14" r="A255">
        <v>137</v>
      </c>
      <c t="str" s="23" r="B255">
        <f>hyperlink("https://confluence.oceanobservatories.org/display/instruments/CTDBP","CTDBP")</f>
        <v>CTDBP</v>
      </c>
      <c t="s" s="42" r="C255">
        <v>2267</v>
      </c>
      <c t="s" s="23" r="D255">
        <v>2268</v>
      </c>
      <c s="14" r="E255">
        <f>countif(D$6:D$23675,D255) - 1</f>
        <v>0</v>
      </c>
      <c t="str" s="23" r="F255">
        <v>ext_volt3_slope_quantity_float32_1</v>
      </c>
      <c s="23" r="G255">
        <f>countif(F$6:F$6112,F255) - 1</f>
        <v>0</v>
      </c>
      <c t="s" s="23" r="H255">
        <v>1397</v>
      </c>
      <c t="s" s="23" r="I255">
        <v>1398</v>
      </c>
      <c s="23" r="J255"/>
      <c s="23" r="K255"/>
      <c s="23" r="L255"/>
      <c s="23" r="M255">
        <v>1</v>
      </c>
      <c s="23" r="N255">
        <v>-9999</v>
      </c>
      <c t="s" s="23" r="O255">
        <v>2269</v>
      </c>
      <c s="23" r="P255"/>
      <c s="23" r="Q255"/>
      <c s="23" r="R255"/>
      <c s="23" r="S255"/>
      <c s="23" r="T255"/>
      <c s="23" r="U255"/>
      <c s="23" r="V255"/>
      <c s="23" r="W255"/>
    </row>
    <row r="256">
      <c t="s" s="14" r="A256">
        <v>137</v>
      </c>
      <c t="str" s="23" r="B256">
        <f>hyperlink("https://confluence.oceanobservatories.org/display/instruments/CTDBP","CTDBP")</f>
        <v>CTDBP</v>
      </c>
      <c t="s" s="42" r="C256">
        <v>2270</v>
      </c>
      <c t="s" s="23" r="D256">
        <v>2271</v>
      </c>
      <c s="14" r="E256">
        <f>countif(D$6:D$23675,D256) - 1</f>
        <v>0</v>
      </c>
      <c t="str" s="23" r="F256">
        <v>ext_volt3_offset_quantity_float32_1</v>
      </c>
      <c s="23" r="G256">
        <f>countif(F$6:F$6112,F256) - 1</f>
        <v>0</v>
      </c>
      <c t="s" s="23" r="H256">
        <v>1397</v>
      </c>
      <c t="s" s="23" r="I256">
        <v>1398</v>
      </c>
      <c s="23" r="J256"/>
      <c s="23" r="K256"/>
      <c s="23" r="L256"/>
      <c s="23" r="M256">
        <v>1</v>
      </c>
      <c s="23" r="N256">
        <v>-9999</v>
      </c>
      <c t="s" s="23" r="O256">
        <v>2272</v>
      </c>
      <c s="23" r="P256"/>
      <c s="23" r="Q256"/>
      <c s="23" r="R256"/>
      <c s="23" r="S256"/>
      <c s="23" r="T256"/>
      <c s="23" r="U256"/>
      <c s="23" r="V256"/>
      <c s="23" r="W256"/>
    </row>
    <row r="257">
      <c t="s" s="14" r="A257">
        <v>137</v>
      </c>
      <c t="str" s="23" r="B257">
        <f>hyperlink("https://confluence.oceanobservatories.org/display/instruments/CTDBP","CTDBP")</f>
        <v>CTDBP</v>
      </c>
      <c t="s" s="42" r="C257">
        <v>2273</v>
      </c>
      <c t="s" s="23" r="D257">
        <v>2274</v>
      </c>
      <c s="14" r="E257">
        <f>countif(D$6:D$23675,D257) - 1</f>
        <v>0</v>
      </c>
      <c t="str" s="23" r="F257">
        <v>ext_volt4_slope_quantity_float32_1</v>
      </c>
      <c s="23" r="G257">
        <f>countif(F$6:F$6112,F257) - 1</f>
        <v>0</v>
      </c>
      <c t="s" s="23" r="H257">
        <v>1397</v>
      </c>
      <c t="s" s="23" r="I257">
        <v>1398</v>
      </c>
      <c s="23" r="J257"/>
      <c s="23" r="K257"/>
      <c s="23" r="L257"/>
      <c s="23" r="M257">
        <v>1</v>
      </c>
      <c s="23" r="N257">
        <v>-9999</v>
      </c>
      <c t="s" s="23" r="O257">
        <v>2275</v>
      </c>
      <c s="23" r="P257"/>
      <c s="23" r="Q257"/>
      <c s="23" r="R257"/>
      <c s="23" r="S257"/>
      <c s="23" r="T257"/>
      <c s="23" r="U257"/>
      <c s="23" r="V257"/>
      <c s="23" r="W257"/>
    </row>
    <row r="258">
      <c t="s" s="14" r="A258">
        <v>137</v>
      </c>
      <c t="str" s="23" r="B258">
        <f>hyperlink("https://confluence.oceanobservatories.org/display/instruments/CTDBP","CTDBP")</f>
        <v>CTDBP</v>
      </c>
      <c t="s" s="42" r="C258">
        <v>2276</v>
      </c>
      <c t="s" s="23" r="D258">
        <v>2277</v>
      </c>
      <c s="14" r="E258">
        <f>countif(D$6:D$23675,D258) - 1</f>
        <v>0</v>
      </c>
      <c t="str" s="23" r="F258">
        <v>ext_volt4_offset_quantity_float32_1</v>
      </c>
      <c s="23" r="G258">
        <f>countif(F$6:F$6112,F258) - 1</f>
        <v>0</v>
      </c>
      <c t="s" s="23" r="H258">
        <v>1397</v>
      </c>
      <c t="s" s="23" r="I258">
        <v>1398</v>
      </c>
      <c s="23" r="J258"/>
      <c s="23" r="K258"/>
      <c s="23" r="L258"/>
      <c s="23" r="M258">
        <v>1</v>
      </c>
      <c s="23" r="N258">
        <v>-9999</v>
      </c>
      <c t="s" s="23" r="O258">
        <v>2278</v>
      </c>
      <c s="23" r="P258"/>
      <c s="23" r="Q258"/>
      <c s="23" r="R258"/>
      <c s="23" r="S258"/>
      <c s="23" r="T258"/>
      <c s="23" r="U258"/>
      <c s="23" r="V258"/>
      <c s="23" r="W258"/>
    </row>
    <row r="259">
      <c t="s" s="14" r="A259">
        <v>137</v>
      </c>
      <c t="str" s="23" r="B259">
        <f>hyperlink("https://confluence.oceanobservatories.org/display/instruments/CTDBP","CTDBP")</f>
        <v>CTDBP</v>
      </c>
      <c t="s" s="42" r="C259">
        <v>2279</v>
      </c>
      <c t="s" s="23" r="D259">
        <v>2280</v>
      </c>
      <c s="14" r="E259">
        <f>countif(D$6:D$23675,D259) - 1</f>
        <v>0</v>
      </c>
      <c t="str" s="23" r="F259">
        <v>ext_volt5_slope_quantity_float32_1</v>
      </c>
      <c s="23" r="G259">
        <f>countif(F$6:F$6112,F259) - 1</f>
        <v>0</v>
      </c>
      <c t="s" s="23" r="H259">
        <v>1397</v>
      </c>
      <c t="s" s="23" r="I259">
        <v>1398</v>
      </c>
      <c s="23" r="J259"/>
      <c s="23" r="K259"/>
      <c s="23" r="L259"/>
      <c s="23" r="M259">
        <v>1</v>
      </c>
      <c s="23" r="N259">
        <v>-9999</v>
      </c>
      <c t="s" s="23" r="O259">
        <v>2281</v>
      </c>
      <c s="23" r="P259"/>
      <c s="23" r="Q259"/>
      <c s="23" r="R259"/>
      <c s="23" r="S259"/>
      <c s="23" r="T259"/>
      <c s="23" r="U259"/>
      <c s="23" r="V259"/>
      <c s="23" r="W259"/>
    </row>
    <row r="260">
      <c t="s" s="14" r="A260">
        <v>137</v>
      </c>
      <c t="str" s="23" r="B260">
        <f>hyperlink("https://confluence.oceanobservatories.org/display/instruments/CTDBP","CTDBP")</f>
        <v>CTDBP</v>
      </c>
      <c t="s" s="42" r="C260">
        <v>2282</v>
      </c>
      <c t="s" s="23" r="D260">
        <v>2283</v>
      </c>
      <c s="14" r="E260">
        <f>countif(D$6:D$23675,D260) - 1</f>
        <v>0</v>
      </c>
      <c t="str" s="23" r="F260">
        <v>ext_volt5_offset_quantity_float32_1</v>
      </c>
      <c s="23" r="G260">
        <f>countif(F$6:F$6112,F260) - 1</f>
        <v>0</v>
      </c>
      <c t="s" s="23" r="H260">
        <v>1397</v>
      </c>
      <c t="s" s="23" r="I260">
        <v>1398</v>
      </c>
      <c s="23" r="J260"/>
      <c s="23" r="K260"/>
      <c s="23" r="L260"/>
      <c s="23" r="M260">
        <v>1</v>
      </c>
      <c s="23" r="N260">
        <v>-9999</v>
      </c>
      <c t="s" s="23" r="O260">
        <v>2284</v>
      </c>
      <c s="23" r="P260"/>
      <c s="23" r="Q260"/>
      <c s="23" r="R260"/>
      <c s="23" r="S260"/>
      <c s="23" r="T260"/>
      <c s="23" r="U260"/>
      <c s="23" r="V260"/>
      <c s="23" r="W260"/>
    </row>
    <row r="261">
      <c t="s" s="14" r="A261">
        <v>137</v>
      </c>
      <c t="str" s="23" r="B261">
        <f>hyperlink("https://confluence.oceanobservatories.org/display/instruments/CTDBP","CTDBP")</f>
        <v>CTDBP</v>
      </c>
      <c t="s" s="42" r="C261">
        <v>2285</v>
      </c>
      <c t="s" s="23" r="D261">
        <v>2286</v>
      </c>
      <c s="14" r="E261">
        <f>countif(D$6:D$23675,D261) - 1</f>
        <v>0</v>
      </c>
      <c t="str" s="23" r="F261">
        <v>ext_freq_sf_quantity_float32_1</v>
      </c>
      <c s="23" r="G261">
        <f>countif(F$6:F$6112,F261) - 1</f>
        <v>0</v>
      </c>
      <c t="s" s="23" r="H261">
        <v>1397</v>
      </c>
      <c t="s" s="23" r="I261">
        <v>1398</v>
      </c>
      <c s="23" r="J261"/>
      <c s="23" r="K261"/>
      <c s="23" r="L261"/>
      <c s="23" r="M261">
        <v>1</v>
      </c>
      <c s="23" r="N261">
        <v>-9999</v>
      </c>
      <c t="s" s="23" r="O261">
        <v>2287</v>
      </c>
      <c s="23" r="P261"/>
      <c s="23" r="Q261"/>
      <c s="23" r="R261"/>
      <c s="23" r="S261"/>
      <c s="23" r="T261"/>
      <c s="23" r="U261"/>
      <c s="23" r="V261"/>
      <c s="23" r="W261"/>
    </row>
    <row r="262">
      <c t="s" s="14" r="A262">
        <v>137</v>
      </c>
      <c t="str" s="23" r="B262">
        <f>hyperlink("https://confluence.oceanobservatories.org/display/instruments/CTDBP","CTDBP")</f>
        <v>CTDBP</v>
      </c>
      <c t="s" s="42" r="C262">
        <v>2288</v>
      </c>
      <c t="s" s="23" r="D262">
        <v>2289</v>
      </c>
      <c s="14" r="E262">
        <f>countif(D$6:D$23675,D262) - 1</f>
        <v>0</v>
      </c>
      <c t="str" s="23" r="F262">
        <v>press_coeff_pslope_quantity_float32_1</v>
      </c>
      <c s="23" r="G262">
        <f>countif(F$6:F$6112,F262) - 1</f>
        <v>0</v>
      </c>
      <c t="s" s="23" r="H262">
        <v>1397</v>
      </c>
      <c t="s" s="23" r="I262">
        <v>1398</v>
      </c>
      <c s="23" r="J262"/>
      <c s="23" r="K262"/>
      <c s="23" r="L262"/>
      <c s="23" r="M262">
        <v>1</v>
      </c>
      <c s="23" r="N262">
        <v>-9999</v>
      </c>
      <c t="s" s="23" r="O262">
        <v>2290</v>
      </c>
      <c s="23" r="P262"/>
      <c s="23" r="Q262"/>
      <c s="23" r="R262"/>
      <c s="23" r="S262"/>
      <c s="23" r="T262"/>
      <c s="23" r="U262"/>
      <c s="23" r="V262"/>
      <c s="23" r="W262"/>
    </row>
    <row r="263">
      <c t="s" s="14" r="A263">
        <v>137</v>
      </c>
      <c t="str" s="23" r="B263">
        <f>hyperlink("https://confluence.oceanobservatories.org/display/instruments/CTDBP","CTDBP")</f>
        <v>CTDBP</v>
      </c>
      <c t="s" s="42" r="C263">
        <v>2291</v>
      </c>
      <c t="s" s="23" r="D263">
        <v>2292</v>
      </c>
      <c s="14" r="E263">
        <f>countif(D$6:D$23675,D263) - 1</f>
        <v>0</v>
      </c>
      <c t="str" s="23" r="F263">
        <v>temp_sensor_serial_number_quantity_int32_1</v>
      </c>
      <c s="23" r="G263">
        <f>countif(F$6:F$6112,F263) - 1</f>
        <v>0</v>
      </c>
      <c t="s" s="23" r="H263">
        <v>1397</v>
      </c>
      <c t="s" s="23" r="I263">
        <v>1468</v>
      </c>
      <c s="23" r="J263"/>
      <c s="23" r="K263"/>
      <c s="23" r="L263"/>
      <c s="23" r="M263">
        <v>1</v>
      </c>
      <c s="23" r="N263">
        <v>-9999</v>
      </c>
      <c t="s" s="23" r="O263">
        <v>2293</v>
      </c>
      <c s="23" r="P263"/>
      <c s="23" r="Q263"/>
      <c s="23" r="R263"/>
      <c s="23" r="S263"/>
      <c s="23" r="T263"/>
      <c s="23" r="U263"/>
      <c s="23" r="V263"/>
      <c s="23" r="W263"/>
    </row>
    <row r="264">
      <c t="s" s="14" r="A264">
        <v>137</v>
      </c>
      <c t="str" s="23" r="B264">
        <f>hyperlink("https://confluence.oceanobservatories.org/display/instruments/CTDBP","CTDBP")</f>
        <v>CTDBP</v>
      </c>
      <c t="s" s="42" r="C264">
        <v>2294</v>
      </c>
      <c t="s" s="23" r="D264">
        <v>2295</v>
      </c>
      <c s="14" r="E264">
        <f>countif(D$6:D$23675,D264) - 1</f>
        <v>0</v>
      </c>
      <c t="str" s="23" r="F264">
        <v>cond_sensor_serial_number_quantity_int32_1</v>
      </c>
      <c s="23" r="G264">
        <f>countif(F$6:F$6112,F264) - 1</f>
        <v>0</v>
      </c>
      <c t="s" s="23" r="H264">
        <v>1397</v>
      </c>
      <c t="s" s="23" r="I264">
        <v>1468</v>
      </c>
      <c s="23" r="J264"/>
      <c s="23" r="K264"/>
      <c s="23" r="L264"/>
      <c s="23" r="M264">
        <v>1</v>
      </c>
      <c s="23" r="N264">
        <v>-9999</v>
      </c>
      <c t="s" s="23" r="O264">
        <v>2296</v>
      </c>
      <c s="23" r="P264"/>
      <c s="23" r="Q264"/>
      <c s="23" r="R264"/>
      <c s="23" r="S264"/>
      <c s="23" r="T264"/>
      <c s="23" r="U264"/>
      <c s="23" r="V264"/>
      <c s="23" r="W264"/>
    </row>
    <row r="265">
      <c t="s" s="14" r="A265">
        <v>137</v>
      </c>
      <c t="str" s="23" r="B265">
        <f>hyperlink("https://confluence.oceanobservatories.org/display/instruments/CTDBP","CTDBP")</f>
        <v>CTDBP</v>
      </c>
      <c t="s" s="42" r="C265">
        <v>2297</v>
      </c>
      <c t="s" s="23" r="D265">
        <v>2298</v>
      </c>
      <c s="14" r="E265">
        <f>countif(D$6:D$23675,D265) - 1</f>
        <v>0</v>
      </c>
      <c t="str" s="23" r="F265">
        <v>command_set_version_array_quantity_str_1</v>
      </c>
      <c s="23" r="G265">
        <f>countif(F$6:F$6112,F265) - 1</f>
        <v>0</v>
      </c>
      <c t="s" s="23" r="H265">
        <v>1467</v>
      </c>
      <c t="s" s="14" r="I265">
        <v>1702</v>
      </c>
      <c s="23" r="J265"/>
      <c s="23" r="K265"/>
      <c s="23" r="L265"/>
      <c s="23" r="M265">
        <v>1</v>
      </c>
      <c s="23" r="N265">
        <v>-9999</v>
      </c>
      <c t="s" s="23" r="O265">
        <v>2299</v>
      </c>
      <c s="23" r="P265"/>
      <c s="23" r="Q265"/>
      <c s="23" r="R265"/>
      <c s="23" r="S265"/>
      <c s="23" r="T265"/>
      <c s="23" r="U265"/>
      <c s="14" r="V265"/>
      <c s="23" r="W265"/>
    </row>
    <row r="266">
      <c t="s" s="14" r="A266">
        <v>137</v>
      </c>
      <c t="str" s="23" r="B266">
        <f>hyperlink("https://confluence.oceanobservatories.org/display/instruments/CTDBP","CTDBP")</f>
        <v>CTDBP</v>
      </c>
      <c t="s" s="42" r="C266">
        <v>2300</v>
      </c>
      <c t="s" s="23" r="D266">
        <v>2301</v>
      </c>
      <c s="14" r="E266">
        <f>countif(D$6:D$23675,D266) - 1</f>
        <v>0</v>
      </c>
      <c t="str" s="23" r="F266">
        <v>paros_integration_quantity_float32_s</v>
      </c>
      <c s="23" r="G266">
        <f>countif(F$6:F$6112,F266) - 1</f>
        <v>0</v>
      </c>
      <c t="s" s="14" r="H266">
        <v>1397</v>
      </c>
      <c t="s" s="14" r="I266">
        <v>1398</v>
      </c>
      <c s="23" r="J266"/>
      <c s="23" r="K266"/>
      <c s="23" r="L266"/>
      <c t="s" s="23" r="M266">
        <v>1516</v>
      </c>
      <c s="23" r="N266">
        <v>-9999</v>
      </c>
      <c t="s" s="23" r="O266">
        <v>2302</v>
      </c>
      <c s="23" r="P266"/>
      <c s="23" r="Q266"/>
      <c s="23" r="R266"/>
      <c s="23" r="S266"/>
      <c t="s" s="23" r="T266">
        <v>2303</v>
      </c>
      <c s="23" r="U266"/>
      <c s="23" r="V266"/>
      <c s="23" r="W266"/>
    </row>
    <row r="267">
      <c t="s" s="14" r="A267">
        <v>137</v>
      </c>
      <c t="str" s="23" r="B267">
        <f>hyperlink("https://confluence.oceanobservatories.org/display/instruments/CTDBP","CTDBP")</f>
        <v>CTDBP</v>
      </c>
      <c t="s" s="42" r="C267">
        <v>2304</v>
      </c>
      <c t="s" s="23" r="D267">
        <v>2305</v>
      </c>
      <c s="14" r="E267">
        <f>countif(D$6:D$23675,D267) - 1</f>
        <v>0</v>
      </c>
      <c t="str" s="23" r="F267">
        <v>assembly_number_array_quantity_str_1</v>
      </c>
      <c s="23" r="G267">
        <f>countif(F$6:F$6112,F267) - 1</f>
        <v>0</v>
      </c>
      <c t="s" s="23" r="H267">
        <v>1467</v>
      </c>
      <c t="s" s="14" r="I267">
        <v>1702</v>
      </c>
      <c s="23" r="J267"/>
      <c s="23" r="K267"/>
      <c s="23" r="L267"/>
      <c s="23" r="M267">
        <v>1</v>
      </c>
      <c t="s" s="14" r="N267">
        <v>1703</v>
      </c>
      <c t="s" s="23" r="O267">
        <v>2306</v>
      </c>
      <c s="23" r="P267"/>
      <c s="23" r="Q267"/>
      <c s="23" r="R267"/>
      <c s="23" r="S267"/>
      <c s="23" r="T267"/>
      <c s="23" r="U267"/>
      <c s="14" r="V267"/>
      <c s="23" r="W267"/>
    </row>
    <row r="268">
      <c t="s" s="14" r="A268">
        <v>137</v>
      </c>
      <c t="str" s="23" r="B268">
        <f>hyperlink("https://confluence.oceanobservatories.org/display/instruments/CTDBP","CTDBP")</f>
        <v>CTDBP</v>
      </c>
      <c t="s" s="42" r="C268">
        <v>2307</v>
      </c>
      <c t="s" s="23" r="D268">
        <v>2308</v>
      </c>
      <c s="14" r="E268">
        <f>countif(D$6:D$23675,D268) - 1</f>
        <v>0</v>
      </c>
      <c t="str" s="23" r="F268">
        <v>output_sigmat_boolean_int8_1</v>
      </c>
      <c s="23" r="G268">
        <f>countif(F$6:F$6112,F268) - 1</f>
        <v>0</v>
      </c>
      <c t="s" s="14" r="H268">
        <v>1530</v>
      </c>
      <c t="s" s="14" r="I268">
        <v>1479</v>
      </c>
      <c s="23" r="J268"/>
      <c s="23" r="K268"/>
      <c s="23" r="L268"/>
      <c s="23" r="M268">
        <v>1</v>
      </c>
      <c s="23" r="N268">
        <v>-9</v>
      </c>
      <c t="s" s="23" r="O268">
        <v>2309</v>
      </c>
      <c s="23" r="P268"/>
      <c s="23" r="Q268"/>
      <c s="23" r="R268"/>
      <c s="23" r="S268"/>
      <c s="23" r="T268"/>
      <c s="23" r="U268"/>
      <c s="23" r="V268"/>
      <c s="23" r="W268"/>
    </row>
    <row r="269">
      <c t="s" s="14" r="A269">
        <v>137</v>
      </c>
      <c t="str" s="23" r="B269">
        <f>hyperlink("https://confluence.oceanobservatories.org/display/instruments/CTDBP","CTDBP")</f>
        <v>CTDBP</v>
      </c>
      <c t="s" s="42" r="C269">
        <v>2310</v>
      </c>
      <c t="s" s="23" r="D269">
        <v>2311</v>
      </c>
      <c s="14" r="E269">
        <f>countif(D$6:D$23675,D269) - 1</f>
        <v>0</v>
      </c>
      <c t="str" s="23" r="F269">
        <v>num_events_quantity_int32_counts</v>
      </c>
      <c s="23" r="G269">
        <f>countif(F$6:F$6112,F269) - 1</f>
        <v>0</v>
      </c>
      <c t="s" s="14" r="H269">
        <v>1397</v>
      </c>
      <c t="s" s="14" r="I269">
        <v>1468</v>
      </c>
      <c s="23" r="J269"/>
      <c s="23" r="K269"/>
      <c s="23" r="L269"/>
      <c t="s" s="23" r="M269">
        <v>1470</v>
      </c>
      <c s="23" r="N269">
        <v>-9999</v>
      </c>
      <c t="s" s="23" r="O269">
        <v>2312</v>
      </c>
      <c s="23" r="P269"/>
      <c s="23" r="Q269"/>
      <c s="23" r="R269"/>
      <c s="23" r="S269"/>
      <c s="23" r="T269"/>
      <c s="23" r="U269"/>
      <c s="23" r="V269"/>
      <c s="23" r="W269"/>
    </row>
    <row r="270">
      <c t="s" s="14" r="A270">
        <v>137</v>
      </c>
      <c t="str" s="23" r="B270">
        <f>hyperlink("https://confluence.oceanobservatories.org/display/instruments/CTDBP","CTDBP")</f>
        <v>CTDBP</v>
      </c>
      <c t="s" s="42" r="C270">
        <v>2313</v>
      </c>
      <c t="s" s="23" r="D270">
        <v>2314</v>
      </c>
      <c s="14" r="E270">
        <f>countif(D$6:D$23675,D270) - 1</f>
        <v>0</v>
      </c>
      <c t="str" s="23" r="F270">
        <v>samples_free_quantity_int32_counts</v>
      </c>
      <c s="23" r="G270">
        <f>countif(F$6:F$6112,F270) - 1</f>
        <v>0</v>
      </c>
      <c t="s" s="14" r="H270">
        <v>1397</v>
      </c>
      <c t="s" s="14" r="I270">
        <v>1468</v>
      </c>
      <c s="23" r="J270"/>
      <c s="23" r="K270"/>
      <c s="23" r="L270"/>
      <c t="s" s="23" r="M270">
        <v>1470</v>
      </c>
      <c s="23" r="N270">
        <v>-9999</v>
      </c>
      <c t="s" s="23" r="O270">
        <v>2315</v>
      </c>
      <c s="23" r="P270"/>
      <c s="23" r="Q270"/>
      <c s="23" r="R270"/>
      <c s="23" r="S270"/>
      <c s="23" r="T270"/>
      <c s="23" r="U270"/>
      <c s="23" r="V270"/>
      <c s="23" r="W270"/>
    </row>
    <row r="271">
      <c t="s" s="14" r="A271">
        <v>137</v>
      </c>
      <c t="str" s="23" r="B271">
        <f>hyperlink("https://confluence.oceanobservatories.org/display/instruments/CTDBP","CTDBP")</f>
        <v>CTDBP</v>
      </c>
      <c t="s" s="42" r="C271">
        <v>2316</v>
      </c>
      <c t="s" s="23" r="D271">
        <v>2317</v>
      </c>
      <c s="14" r="E271">
        <f>countif(D$6:D$23675,D271) - 1</f>
        <v>0</v>
      </c>
      <c t="str" s="23" r="F271">
        <v>sample_length_quantity_int32_bytes</v>
      </c>
      <c s="23" r="G271">
        <f>countif(F$6:F$6112,F271) - 1</f>
        <v>0</v>
      </c>
      <c t="s" s="14" r="H271">
        <v>1397</v>
      </c>
      <c t="s" s="14" r="I271">
        <v>1468</v>
      </c>
      <c s="23" r="J271"/>
      <c s="23" r="K271"/>
      <c s="23" r="L271"/>
      <c t="s" s="23" r="M271">
        <v>2130</v>
      </c>
      <c s="23" r="N271">
        <v>-9999</v>
      </c>
      <c t="s" s="23" r="O271">
        <v>2318</v>
      </c>
      <c s="23" r="P271"/>
      <c s="23" r="Q271"/>
      <c s="23" r="R271"/>
      <c s="23" r="S271"/>
      <c s="23" r="T271"/>
      <c s="23" r="U271"/>
      <c s="23" r="V271"/>
      <c s="23" r="W271"/>
    </row>
    <row r="272">
      <c t="s" s="14" r="A272">
        <v>137</v>
      </c>
      <c t="str" s="23" r="B272">
        <f>hyperlink("https://confluence.oceanobservatories.org/display/instruments/CTDBP","CTDBP")</f>
        <v>CTDBP</v>
      </c>
      <c t="s" s="42" r="C272">
        <v>2319</v>
      </c>
      <c t="s" s="23" r="D272">
        <v>2320</v>
      </c>
      <c s="14" r="E272">
        <f>countif(D$6:D$23675,D272) - 1</f>
        <v>0</v>
      </c>
      <c t="str" s="23" r="F272">
        <v>headers_quantity_int32_counts</v>
      </c>
      <c s="23" r="G272">
        <f>countif(F$6:F$6112,F272) - 1</f>
        <v>0</v>
      </c>
      <c t="s" s="14" r="H272">
        <v>1397</v>
      </c>
      <c t="s" s="14" r="I272">
        <v>1468</v>
      </c>
      <c s="23" r="J272"/>
      <c s="23" r="K272"/>
      <c s="23" r="L272"/>
      <c t="s" s="23" r="M272">
        <v>1470</v>
      </c>
      <c s="23" r="N272">
        <v>-9999</v>
      </c>
      <c t="s" s="23" r="O272">
        <v>2321</v>
      </c>
      <c s="23" r="P272"/>
      <c s="23" r="Q272"/>
      <c s="23" r="R272"/>
      <c s="23" r="S272"/>
      <c s="23" r="T272"/>
      <c s="23" r="U272"/>
      <c s="23" r="V272"/>
      <c s="23" r="W272"/>
    </row>
    <row r="273">
      <c t="s" s="14" r="A273">
        <v>137</v>
      </c>
      <c t="str" s="23" r="B273">
        <f>hyperlink("https://confluence.oceanobservatories.org/display/instruments/CTDBP","CTDBP")</f>
        <v>CTDBP</v>
      </c>
      <c t="s" s="42" r="C273">
        <v>2322</v>
      </c>
      <c t="s" s="23" r="D273">
        <v>2323</v>
      </c>
      <c s="14" r="E273">
        <f>countif(D$6:D$23675,D273) - 1</f>
        <v>0</v>
      </c>
      <c t="str" s="23" r="F273">
        <v>output_executed_tag_boolean_int8_1</v>
      </c>
      <c s="23" r="G273">
        <f>countif(F$6:F$6112,F273) - 1</f>
        <v>0</v>
      </c>
      <c t="s" s="14" r="H273">
        <v>1530</v>
      </c>
      <c t="s" s="14" r="I273">
        <v>1479</v>
      </c>
      <c s="23" r="J273"/>
      <c s="23" r="K273"/>
      <c s="23" r="L273"/>
      <c s="23" r="M273">
        <v>1</v>
      </c>
      <c s="23" r="N273">
        <v>-9</v>
      </c>
      <c t="s" s="23" r="O273">
        <v>2324</v>
      </c>
      <c s="23" r="P273"/>
      <c s="23" r="Q273"/>
      <c s="23" r="R273"/>
      <c s="23" r="S273"/>
      <c s="23" r="T273"/>
      <c s="23" r="U273"/>
      <c s="23" r="V273"/>
      <c s="23" r="W273"/>
    </row>
    <row r="274">
      <c t="s" s="14" r="A274">
        <v>137</v>
      </c>
      <c t="str" s="23" r="B274">
        <f>hyperlink("https://confluence.oceanobservatories.org/display/instruments/PREST+Driver","PREST")</f>
        <v>PREST</v>
      </c>
      <c t="s" s="42" r="C274">
        <v>2325</v>
      </c>
      <c t="s" s="23" r="D274">
        <v>2326</v>
      </c>
      <c s="14" r="E274">
        <f>countif(D$6:D$23675,D274) - 1</f>
        <v>0</v>
      </c>
      <c t="str" s="23" r="F274">
        <v>set_timeout_quantity_int32_ms</v>
      </c>
      <c s="23" r="G274">
        <f>countif(F$6:F$6112,F274) - 1</f>
        <v>0</v>
      </c>
      <c t="s" s="23" r="H274">
        <v>1397</v>
      </c>
      <c t="s" s="23" r="I274">
        <v>1468</v>
      </c>
      <c s="23" r="J274"/>
      <c s="23" r="K274"/>
      <c s="23" r="L274"/>
      <c t="s" s="23" r="M274">
        <v>2327</v>
      </c>
      <c s="23" r="N274">
        <v>-9999</v>
      </c>
      <c t="s" s="23" r="O274">
        <v>2328</v>
      </c>
      <c s="23" r="P274"/>
      <c s="23" r="Q274"/>
      <c s="23" r="R274"/>
      <c s="23" r="S274"/>
      <c t="s" s="23" r="T274">
        <v>2329</v>
      </c>
      <c s="23" r="U274"/>
      <c s="23" r="V274"/>
      <c t="s" s="23" r="W274">
        <v>1768</v>
      </c>
    </row>
    <row r="275">
      <c t="s" s="14" r="A275">
        <v>137</v>
      </c>
      <c t="str" s="23" r="B275">
        <f>hyperlink("https://confluence.oceanobservatories.org/display/instruments/PREST+Driver","PREST")</f>
        <v>PREST</v>
      </c>
      <c t="s" s="42" r="C275">
        <v>2330</v>
      </c>
      <c t="s" s="23" r="D275">
        <v>2331</v>
      </c>
      <c s="14" r="E275">
        <f>countif(D$6:D$23675,D275) - 1</f>
        <v>0</v>
      </c>
      <c t="str" s="23" r="F275">
        <v>set_timeout_max_quantity_int32_ms</v>
      </c>
      <c s="23" r="G275">
        <f>countif(F$6:F$6112,F275) - 1</f>
        <v>0</v>
      </c>
      <c t="s" s="23" r="H275">
        <v>1397</v>
      </c>
      <c t="s" s="23" r="I275">
        <v>1468</v>
      </c>
      <c s="23" r="J275"/>
      <c s="23" r="K275"/>
      <c s="23" r="L275"/>
      <c t="s" s="23" r="M275">
        <v>2327</v>
      </c>
      <c s="23" r="N275">
        <v>-9999</v>
      </c>
      <c t="s" s="23" r="O275">
        <v>2332</v>
      </c>
      <c s="23" r="P275"/>
      <c s="23" r="Q275"/>
      <c s="23" r="R275"/>
      <c s="23" r="S275"/>
      <c t="s" s="23" r="T275">
        <v>2329</v>
      </c>
      <c s="23" r="U275"/>
      <c s="23" r="V275"/>
      <c t="s" s="23" r="W275">
        <v>1768</v>
      </c>
    </row>
    <row r="276">
      <c t="s" s="14" r="A276">
        <v>137</v>
      </c>
      <c t="str" s="23" r="B276">
        <f>hyperlink("https://confluence.oceanobservatories.org/display/instruments/PREST+Driver","PREST")</f>
        <v>PREST</v>
      </c>
      <c t="s" s="42" r="C276">
        <v>2333</v>
      </c>
      <c t="s" s="23" r="D276">
        <v>2334</v>
      </c>
      <c s="14" r="E276">
        <f>countif(D$6:D$23675,D276) - 1</f>
        <v>0</v>
      </c>
      <c t="str" s="23" r="F276">
        <v>set_timeout_icd_quantity_int32_ms</v>
      </c>
      <c s="23" r="G276">
        <f>countif(F$6:F$6112,F276) - 1</f>
        <v>0</v>
      </c>
      <c t="s" s="23" r="H276">
        <v>1397</v>
      </c>
      <c t="s" s="23" r="I276">
        <v>1468</v>
      </c>
      <c s="23" r="J276"/>
      <c s="23" r="K276"/>
      <c s="23" r="L276"/>
      <c t="s" s="23" r="M276">
        <v>2327</v>
      </c>
      <c s="23" r="N276">
        <v>-9999</v>
      </c>
      <c t="s" s="23" r="O276">
        <v>2335</v>
      </c>
      <c s="23" r="P276"/>
      <c s="23" r="Q276"/>
      <c s="23" r="R276"/>
      <c s="23" r="S276"/>
      <c t="s" s="23" r="T276">
        <v>2329</v>
      </c>
      <c s="23" r="U276"/>
      <c s="23" r="V276"/>
      <c t="s" s="23" r="W276">
        <v>1768</v>
      </c>
    </row>
    <row r="277">
      <c t="s" s="14" r="A277">
        <v>137</v>
      </c>
      <c t="str" s="23" r="B277">
        <f>hyperlink("https://confluence.oceanobservatories.org/display/instruments/PREST+Driver","PREST")</f>
        <v>PREST</v>
      </c>
      <c t="s" s="42" r="C277">
        <v>2336</v>
      </c>
      <c t="s" s="23" r="D277">
        <v>2337</v>
      </c>
      <c s="14" r="E277">
        <f>countif(D$6:D$23675,D277) - 1</f>
        <v>0</v>
      </c>
      <c t="str" s="23" r="F277">
        <v>reference_oscillator_freq_quantity_float32_Hz</v>
      </c>
      <c s="23" r="G277">
        <f>countif(F$6:F$6112,F277) - 1</f>
        <v>0</v>
      </c>
      <c t="s" s="23" r="H277">
        <v>1397</v>
      </c>
      <c t="s" s="23" r="I277">
        <v>1398</v>
      </c>
      <c s="23" r="J277"/>
      <c s="23" r="K277"/>
      <c s="23" r="L277"/>
      <c t="s" s="23" r="M277">
        <v>1786</v>
      </c>
      <c s="23" r="N277">
        <v>-9999</v>
      </c>
      <c t="s" s="23" r="O277">
        <v>2338</v>
      </c>
      <c s="23" r="P277"/>
      <c s="23" r="Q277"/>
      <c s="23" r="R277"/>
      <c s="23" r="S277"/>
      <c t="s" s="23" r="T277">
        <v>2339</v>
      </c>
      <c s="23" r="U277"/>
      <c s="23" r="V277"/>
      <c t="s" s="23" r="W277">
        <v>1768</v>
      </c>
    </row>
    <row r="278">
      <c t="s" s="14" r="A278">
        <v>137</v>
      </c>
      <c t="str" s="23" r="B278">
        <f>hyperlink("https://confluence.oceanobservatories.org/display/instruments/PREST+Driver","PREST")</f>
        <v>PREST</v>
      </c>
      <c t="s" r="C278">
        <v>2340</v>
      </c>
      <c t="s" s="23" r="D278">
        <v>2341</v>
      </c>
      <c s="14" r="E278">
        <f>countif(D$6:D$23675,D278) - 1</f>
        <v>0</v>
      </c>
      <c t="str" s="14" r="F278">
        <v>pcb_thermistor_value_quantity_int32_counts</v>
      </c>
      <c s="14" r="G278">
        <f>countif(F$6:F$6112,F278) - 1</f>
        <v>0</v>
      </c>
      <c t="s" s="14" r="H278">
        <v>1397</v>
      </c>
      <c t="s" s="14" r="I278">
        <v>1468</v>
      </c>
      <c s="14" r="J278"/>
      <c s="14" r="K278"/>
      <c s="14" r="L278"/>
      <c t="s" s="14" r="M278">
        <v>1470</v>
      </c>
      <c s="14" r="N278">
        <v>-9999</v>
      </c>
      <c t="s" s="14" r="O278">
        <v>2342</v>
      </c>
      <c s="14" r="P278"/>
      <c s="14" r="Q278"/>
      <c s="14" r="R278"/>
      <c s="14" r="S278"/>
      <c t="s" s="14" r="T278">
        <v>2343</v>
      </c>
      <c s="14" r="U278"/>
      <c s="14" r="V278"/>
      <c t="s" s="23" r="W278">
        <v>1768</v>
      </c>
    </row>
    <row r="279">
      <c t="s" s="14" r="A279">
        <v>137</v>
      </c>
      <c t="str" s="23" r="B279">
        <f>hyperlink("https://confluence.oceanobservatories.org/display/instruments/PREST+Driver","PREST")</f>
        <v>PREST</v>
      </c>
      <c t="s" r="C279">
        <v>2344</v>
      </c>
      <c t="s" s="23" r="D279">
        <v>2345</v>
      </c>
      <c s="14" r="E279">
        <f>countif(D$6:D$23675,D279) - 1</f>
        <v>0</v>
      </c>
      <c t="str" s="14" r="F279">
        <v>reference_error_quantity_float32_ppm</v>
      </c>
      <c s="14" r="G279">
        <f>countif(F$6:F$6112,F279) - 1</f>
        <v>0</v>
      </c>
      <c t="s" s="14" r="H279">
        <v>1397</v>
      </c>
      <c t="s" s="14" r="I279">
        <v>1398</v>
      </c>
      <c s="14" r="J279"/>
      <c s="14" r="K279"/>
      <c s="14" r="L279"/>
      <c t="s" s="14" r="M279">
        <v>2346</v>
      </c>
      <c s="14" r="N279">
        <v>-9999</v>
      </c>
      <c t="s" s="14" r="O279">
        <v>2347</v>
      </c>
      <c s="14" r="P279"/>
      <c s="14" r="Q279"/>
      <c s="14" r="R279"/>
      <c s="14" r="S279"/>
      <c t="s" s="14" r="T279">
        <v>2348</v>
      </c>
      <c s="14" r="U279"/>
      <c s="14" r="V279"/>
      <c t="s" s="23" r="W279">
        <v>1768</v>
      </c>
    </row>
    <row r="280">
      <c t="s" s="14" r="A280">
        <v>137</v>
      </c>
      <c t="str" s="23" r="B280">
        <f>hyperlink("https://confluence.oceanobservatories.org/display/instruments/PREST+Driver","PREST")</f>
        <v>PREST</v>
      </c>
      <c t="s" r="C280">
        <v>2349</v>
      </c>
      <c t="s" s="23" r="D280">
        <v>2350</v>
      </c>
      <c s="14" r="E280">
        <f>countif(D$6:D$23675,D280) - 1</f>
        <v>0</v>
      </c>
      <c t="str" s="14" r="F280">
        <v>device_type_array_quantity_str_1</v>
      </c>
      <c s="14" r="G280">
        <f>countif(F$6:F$6112,F280) - 1</f>
        <v>0</v>
      </c>
      <c t="s" s="23" r="H280">
        <v>1467</v>
      </c>
      <c t="s" s="14" r="I280">
        <v>1702</v>
      </c>
      <c s="14" r="J280"/>
      <c s="14" r="K280"/>
      <c s="14" r="L280"/>
      <c s="14" r="M280">
        <v>1</v>
      </c>
      <c t="s" s="14" r="N280">
        <v>1703</v>
      </c>
      <c t="s" s="14" r="O280">
        <v>2351</v>
      </c>
      <c s="14" r="P280"/>
      <c s="14" r="Q280"/>
      <c s="14" r="R280"/>
      <c s="14" r="S280"/>
      <c t="s" s="14" r="T280">
        <v>2352</v>
      </c>
      <c s="14" r="U280"/>
      <c s="14" r="V280"/>
      <c t="s" s="23" r="W280">
        <v>1768</v>
      </c>
    </row>
    <row r="281">
      <c t="s" s="14" r="A281">
        <v>137</v>
      </c>
      <c t="str" s="23" r="B281">
        <f>hyperlink("https://confluence.oceanobservatories.org/display/instruments/PREST+Driver","PREST")</f>
        <v>PREST</v>
      </c>
      <c t="s" r="C281">
        <v>2353</v>
      </c>
      <c t="s" s="23" r="D281">
        <v>2354</v>
      </c>
      <c s="14" r="E281">
        <f>countif(D$6:D$23675,D281) - 1</f>
        <v>0</v>
      </c>
      <c t="str" s="14" r="F281">
        <v>calibration_date_acq_crystal_array_quantity_str_1</v>
      </c>
      <c s="14" r="G281">
        <f>countif(F$6:F$6112,F281) - 1</f>
        <v>0</v>
      </c>
      <c t="s" s="23" r="H281">
        <v>1467</v>
      </c>
      <c t="s" s="14" r="I281">
        <v>1702</v>
      </c>
      <c s="14" r="J281"/>
      <c s="14" r="K281"/>
      <c s="14" r="L281"/>
      <c s="14" r="M281">
        <v>1</v>
      </c>
      <c t="s" s="14" r="N281">
        <v>1703</v>
      </c>
      <c t="s" s="14" r="O281">
        <v>2355</v>
      </c>
      <c s="14" r="P281"/>
      <c s="14" r="Q281"/>
      <c s="14" r="R281"/>
      <c s="14" r="S281"/>
      <c t="s" s="14" r="T281">
        <v>2356</v>
      </c>
      <c s="14" r="U281"/>
      <c s="14" r="V281"/>
      <c t="s" s="23" r="W281">
        <v>1768</v>
      </c>
    </row>
    <row r="282">
      <c t="s" s="14" r="A282">
        <v>137</v>
      </c>
      <c t="str" s="23" r="B282">
        <f>hyperlink("https://confluence.oceanobservatories.org/display/instruments/PREST+Driver","PREST")</f>
        <v>PREST</v>
      </c>
      <c t="s" r="C282">
        <v>2357</v>
      </c>
      <c t="s" s="23" r="D282">
        <v>2358</v>
      </c>
      <c s="14" r="E282">
        <f>countif(D$6:D$23675,D282) - 1</f>
        <v>0</v>
      </c>
      <c t="str" s="14" r="F282">
        <v>acq_crystal_coeff_fra0_quantity_float32_1</v>
      </c>
      <c s="14" r="G282">
        <f>countif(F$6:F$6112,F282) - 1</f>
        <v>0</v>
      </c>
      <c t="s" s="14" r="H282">
        <v>1397</v>
      </c>
      <c t="s" s="14" r="I282">
        <v>1398</v>
      </c>
      <c s="14" r="J282"/>
      <c s="14" r="K282"/>
      <c s="14" r="L282"/>
      <c s="14" r="M282">
        <v>1</v>
      </c>
      <c s="14" r="N282">
        <v>-9999</v>
      </c>
      <c t="s" s="14" r="O282">
        <v>2359</v>
      </c>
      <c s="14" r="P282"/>
      <c s="14" r="Q282"/>
      <c s="14" r="R282"/>
      <c s="14" r="S282"/>
      <c t="s" s="14" r="T282">
        <v>2360</v>
      </c>
      <c s="14" r="U282"/>
      <c s="14" r="V282"/>
      <c t="s" s="23" r="W282">
        <v>1768</v>
      </c>
    </row>
    <row r="283">
      <c t="s" s="14" r="A283">
        <v>137</v>
      </c>
      <c t="str" s="23" r="B283">
        <f>hyperlink("https://confluence.oceanobservatories.org/display/instruments/PREST+Driver","PREST")</f>
        <v>PREST</v>
      </c>
      <c t="s" r="C283">
        <v>2361</v>
      </c>
      <c t="s" s="23" r="D283">
        <v>2362</v>
      </c>
      <c s="14" r="E283">
        <f>countif(D$6:D$23675,D283) - 1</f>
        <v>0</v>
      </c>
      <c t="str" s="14" r="F283">
        <v>acq_crystal_coeff_fra1_quantity_float32_1</v>
      </c>
      <c s="14" r="G283">
        <f>countif(F$6:F$6112,F283) - 1</f>
        <v>0</v>
      </c>
      <c t="s" s="14" r="H283">
        <v>1397</v>
      </c>
      <c t="s" s="14" r="I283">
        <v>1398</v>
      </c>
      <c s="14" r="J283"/>
      <c s="14" r="K283"/>
      <c s="14" r="L283"/>
      <c s="14" r="M283">
        <v>1</v>
      </c>
      <c s="14" r="N283">
        <v>-9999</v>
      </c>
      <c t="s" s="14" r="O283">
        <v>2363</v>
      </c>
      <c s="14" r="P283"/>
      <c s="14" r="Q283"/>
      <c s="14" r="R283"/>
      <c s="14" r="S283"/>
      <c t="s" s="14" r="T283">
        <v>2364</v>
      </c>
      <c s="14" r="U283"/>
      <c s="14" r="V283"/>
      <c t="s" s="23" r="W283">
        <v>1768</v>
      </c>
    </row>
    <row r="284">
      <c t="s" s="14" r="A284">
        <v>137</v>
      </c>
      <c t="str" s="23" r="B284">
        <f>hyperlink("https://confluence.oceanobservatories.org/display/instruments/PREST+Driver","PREST")</f>
        <v>PREST</v>
      </c>
      <c t="s" r="C284">
        <v>2365</v>
      </c>
      <c t="s" s="23" r="D284">
        <v>2366</v>
      </c>
      <c s="14" r="E284">
        <f>countif(D$6:D$23675,D284) - 1</f>
        <v>0</v>
      </c>
      <c t="str" s="14" r="F284">
        <v>acq_crystal_coeff_fra2_quantity_float32_1</v>
      </c>
      <c s="14" r="G284">
        <f>countif(F$6:F$6112,F284) - 1</f>
        <v>0</v>
      </c>
      <c t="s" s="14" r="H284">
        <v>1397</v>
      </c>
      <c t="s" s="14" r="I284">
        <v>1398</v>
      </c>
      <c s="14" r="J284"/>
      <c s="14" r="K284"/>
      <c s="14" r="L284"/>
      <c s="14" r="M284">
        <v>1</v>
      </c>
      <c s="14" r="N284">
        <v>-9999</v>
      </c>
      <c t="s" s="14" r="O284">
        <v>2367</v>
      </c>
      <c s="14" r="P284"/>
      <c s="14" r="Q284"/>
      <c s="14" r="R284"/>
      <c s="14" r="S284"/>
      <c t="s" s="14" r="T284">
        <v>2368</v>
      </c>
      <c s="14" r="U284"/>
      <c s="14" r="V284"/>
      <c t="s" s="23" r="W284">
        <v>1768</v>
      </c>
    </row>
    <row r="285">
      <c t="s" s="14" r="A285">
        <v>137</v>
      </c>
      <c t="str" s="23" r="B285">
        <f>hyperlink("https://confluence.oceanobservatories.org/display/instruments/PREST+Driver","PREST")</f>
        <v>PREST</v>
      </c>
      <c t="s" r="C285">
        <v>2369</v>
      </c>
      <c t="s" s="23" r="D285">
        <v>2370</v>
      </c>
      <c s="14" r="E285">
        <f>countif(D$6:D$23675,D285) - 1</f>
        <v>0</v>
      </c>
      <c t="str" s="14" r="F285">
        <v>acq_crystal_coeff_fra3_quantity_float32_1</v>
      </c>
      <c s="14" r="G285">
        <f>countif(F$6:F$6112,F285) - 1</f>
        <v>0</v>
      </c>
      <c t="s" s="14" r="H285">
        <v>1397</v>
      </c>
      <c t="s" s="14" r="I285">
        <v>1398</v>
      </c>
      <c s="14" r="J285"/>
      <c s="14" r="K285"/>
      <c s="14" r="L285"/>
      <c s="14" r="M285">
        <v>1</v>
      </c>
      <c s="14" r="N285">
        <v>-9999</v>
      </c>
      <c t="s" s="14" r="O285">
        <v>2371</v>
      </c>
      <c s="14" r="P285"/>
      <c s="14" r="Q285"/>
      <c s="14" r="R285"/>
      <c s="14" r="S285"/>
      <c t="s" s="14" r="T285">
        <v>2372</v>
      </c>
      <c s="14" r="U285"/>
      <c s="14" r="V285"/>
      <c t="s" s="23" r="W285">
        <v>1768</v>
      </c>
    </row>
    <row r="286">
      <c t="s" s="14" r="A286">
        <v>137</v>
      </c>
      <c t="str" s="23" r="B286">
        <f>hyperlink("https://confluence.oceanobservatories.org/display/instruments/PREST+Driver","PREST")</f>
        <v>PREST</v>
      </c>
      <c t="s" r="C286">
        <v>2373</v>
      </c>
      <c t="s" s="23" r="D286">
        <v>2374</v>
      </c>
      <c s="14" r="E286">
        <f>countif(D$6:D$23675,D286) - 1</f>
        <v>0</v>
      </c>
      <c t="str" s="14" r="F286">
        <v>pressure_sensor_serial_number_quantity_int32_1</v>
      </c>
      <c s="14" r="G286">
        <f>countif(F$6:F$6112,F286) - 1</f>
        <v>0</v>
      </c>
      <c t="s" s="14" r="H286">
        <v>1397</v>
      </c>
      <c t="s" s="14" r="I286">
        <v>1468</v>
      </c>
      <c s="14" r="J286"/>
      <c s="14" r="K286"/>
      <c s="14" r="L286"/>
      <c s="14" r="M286">
        <v>1</v>
      </c>
      <c s="14" r="N286">
        <v>-9999</v>
      </c>
      <c t="s" s="14" r="O286">
        <v>2212</v>
      </c>
      <c s="14" r="P286"/>
      <c s="14" r="Q286"/>
      <c s="14" r="R286"/>
      <c s="14" r="S286"/>
      <c t="s" s="14" r="T286">
        <v>2375</v>
      </c>
      <c s="14" r="U286"/>
      <c s="14" r="V286"/>
      <c t="s" s="23" r="W286">
        <v>1768</v>
      </c>
    </row>
    <row r="287">
      <c t="s" s="14" r="A287">
        <v>137</v>
      </c>
      <c t="str" s="23" r="B287">
        <f>hyperlink("https://confluence.oceanobservatories.org/display/instruments/PREST+Driver","PREST")</f>
        <v>PREST</v>
      </c>
      <c t="s" r="C287">
        <v>1853</v>
      </c>
      <c t="s" s="23" r="D287">
        <v>2376</v>
      </c>
      <c s="14" r="E287">
        <f>countif(D$6:D$23675,D287) - 1</f>
        <v>0</v>
      </c>
      <c t="str" s="14" r="F287">
        <v>pressure_sensor_range_range_quantity_int32_psi</v>
      </c>
      <c s="14" r="G287">
        <f>countif(F$6:F$6112,F287) - 1</f>
        <v>0</v>
      </c>
      <c t="s" s="14" r="H287">
        <v>1855</v>
      </c>
      <c t="s" s="14" r="I287">
        <v>1468</v>
      </c>
      <c s="14" r="J287"/>
      <c s="14" r="K287"/>
      <c s="14" r="L287"/>
      <c t="s" s="14" r="M287">
        <v>1770</v>
      </c>
      <c t="s" s="14" r="N287">
        <v>1856</v>
      </c>
      <c t="s" s="14" r="O287">
        <v>1857</v>
      </c>
      <c s="14" r="P287"/>
      <c s="14" r="Q287"/>
      <c s="14" r="R287"/>
      <c s="14" r="S287"/>
      <c t="s" s="14" r="T287">
        <v>2377</v>
      </c>
      <c s="14" r="U287"/>
      <c s="14" r="V287"/>
      <c t="s" s="23" r="W287">
        <v>1768</v>
      </c>
    </row>
    <row r="288">
      <c t="s" s="14" r="A288">
        <v>137</v>
      </c>
      <c t="str" s="23" r="B288">
        <f>hyperlink("https://confluence.oceanobservatories.org/display/instruments/PREST+Driver","PREST")</f>
        <v>PREST</v>
      </c>
      <c t="s" r="C288">
        <v>2378</v>
      </c>
      <c t="s" s="23" r="D288">
        <v>2379</v>
      </c>
      <c s="14" r="E288">
        <f>countif(D$6:D$23675,D288) - 1</f>
        <v>0</v>
      </c>
      <c t="str" s="14" r="F288">
        <v>battery_type_category_int8_str_int8_1</v>
      </c>
      <c s="14" r="G288">
        <f>countif(F$6:F$6112,F288) - 1</f>
        <v>0</v>
      </c>
      <c t="s" s="14" r="H288">
        <v>1478</v>
      </c>
      <c t="s" s="14" r="I288">
        <v>1479</v>
      </c>
      <c t="s" s="14" r="J288">
        <v>2380</v>
      </c>
      <c s="14" r="K288"/>
      <c s="14" r="L288"/>
      <c s="14" r="M288">
        <v>1</v>
      </c>
      <c s="14" r="N288">
        <v>-99</v>
      </c>
      <c t="s" s="14" r="O288">
        <v>2381</v>
      </c>
      <c s="14" r="P288"/>
      <c s="14" r="Q288"/>
      <c s="14" r="R288"/>
      <c s="14" r="S288"/>
      <c t="s" s="14" r="T288">
        <v>2382</v>
      </c>
      <c s="14" r="U288"/>
      <c s="14" r="V288"/>
      <c t="s" s="23" r="W288">
        <v>1768</v>
      </c>
    </row>
    <row r="289">
      <c t="s" s="14" r="A289">
        <v>137</v>
      </c>
      <c t="str" s="23" r="B289">
        <f>hyperlink("https://confluence.oceanobservatories.org/display/instruments/PREST+Driver","PREST")</f>
        <v>PREST</v>
      </c>
      <c t="s" r="C289">
        <v>2383</v>
      </c>
      <c t="s" s="23" r="D289">
        <v>2384</v>
      </c>
      <c s="14" r="E289">
        <f>countif(D$6:D$23675,D289) - 1</f>
        <v>0</v>
      </c>
      <c t="str" s="14" r="F289">
        <v>baud_rate_quantity_int32_Bd</v>
      </c>
      <c s="14" r="G289">
        <f>countif(F$6:F$6112,F289) - 1</f>
        <v>0</v>
      </c>
      <c t="s" s="14" r="H289">
        <v>1397</v>
      </c>
      <c t="s" s="14" r="I289">
        <v>1468</v>
      </c>
      <c s="14" r="J289"/>
      <c s="14" r="K289"/>
      <c s="14" r="L289"/>
      <c t="s" s="14" r="M289">
        <v>2385</v>
      </c>
      <c s="14" r="N289">
        <v>-9999</v>
      </c>
      <c t="s" s="14" r="O289">
        <v>2386</v>
      </c>
      <c s="14" r="P289"/>
      <c s="14" r="Q289"/>
      <c s="14" r="R289"/>
      <c s="14" r="S289"/>
      <c t="s" s="14" r="T289">
        <v>2387</v>
      </c>
      <c s="14" r="U289"/>
      <c s="14" r="V289"/>
      <c t="s" s="23" r="W289">
        <v>1768</v>
      </c>
    </row>
    <row r="290">
      <c t="s" s="14" r="A290">
        <v>137</v>
      </c>
      <c t="str" s="23" r="B290">
        <f>hyperlink("https://confluence.oceanobservatories.org/display/instruments/PREST+Driver","PREST")</f>
        <v>PREST</v>
      </c>
      <c t="s" r="C290">
        <v>2388</v>
      </c>
      <c t="s" s="23" r="D290">
        <v>2389</v>
      </c>
      <c s="14" r="E290">
        <f>countif(D$6:D$23675,D290) - 1</f>
        <v>0</v>
      </c>
      <c t="str" s="14" r="F290">
        <v>enable_alerts_boolean_int8_1</v>
      </c>
      <c s="14" r="G290">
        <f>countif(F$6:F$6112,F290) - 1</f>
        <v>0</v>
      </c>
      <c t="s" s="14" r="H290">
        <v>1530</v>
      </c>
      <c t="s" s="14" r="I290">
        <v>1479</v>
      </c>
      <c s="14" r="J290"/>
      <c s="14" r="K290"/>
      <c s="14" r="L290"/>
      <c s="14" r="M290">
        <v>1</v>
      </c>
      <c s="14" r="N290">
        <v>-99</v>
      </c>
      <c t="s" s="14" r="O290">
        <v>2390</v>
      </c>
      <c s="14" r="P290"/>
      <c s="14" r="Q290"/>
      <c s="14" r="R290"/>
      <c s="14" r="S290"/>
      <c t="s" s="14" r="T290">
        <v>2391</v>
      </c>
      <c s="14" r="U290"/>
      <c s="14" r="V290"/>
      <c t="s" s="23" r="W290">
        <v>1768</v>
      </c>
    </row>
    <row r="291">
      <c t="s" s="14" r="A291">
        <v>137</v>
      </c>
      <c t="str" s="23" r="B291">
        <f>hyperlink("https://confluence.oceanobservatories.org/display/instruments/PREST+Driver","PREST")</f>
        <v>PREST</v>
      </c>
      <c t="s" r="C291">
        <v>2392</v>
      </c>
      <c t="s" s="23" r="D291">
        <v>2393</v>
      </c>
      <c s="14" r="E291">
        <f>countif(D$6:D$23675,D291) - 1</f>
        <v>0</v>
      </c>
      <c t="str" s="14" r="F291">
        <v>upload_type_category_int8_str_int8_1</v>
      </c>
      <c s="14" r="G291">
        <f>countif(F$6:F$6112,F291) - 1</f>
        <v>0</v>
      </c>
      <c t="s" s="14" r="H291">
        <v>1478</v>
      </c>
      <c t="s" s="14" r="I291">
        <v>1479</v>
      </c>
      <c t="s" s="14" r="J291">
        <v>2394</v>
      </c>
      <c s="14" r="K291"/>
      <c s="14" r="L291"/>
      <c s="14" r="M291">
        <v>1</v>
      </c>
      <c s="14" r="N291">
        <v>-99</v>
      </c>
      <c t="s" s="14" r="O291">
        <v>2395</v>
      </c>
      <c s="14" r="P291"/>
      <c s="14" r="Q291"/>
      <c s="14" r="R291"/>
      <c s="14" r="S291"/>
      <c t="s" s="14" r="T291">
        <v>2396</v>
      </c>
      <c s="14" r="U291"/>
      <c s="14" r="V291"/>
      <c t="s" s="23" r="W291">
        <v>1768</v>
      </c>
    </row>
    <row r="292">
      <c t="s" s="14" r="A292">
        <v>137</v>
      </c>
      <c t="str" s="23" r="B292">
        <f>hyperlink("https://confluence.oceanobservatories.org/display/instruments/PREST+Driver","PREST")</f>
        <v>PREST</v>
      </c>
      <c t="s" r="C292">
        <v>2397</v>
      </c>
      <c t="s" s="23" r="D292">
        <v>2398</v>
      </c>
      <c s="14" r="E292">
        <f>countif(D$6:D$23675,D292) - 1</f>
        <v>0</v>
      </c>
      <c t="str" s="14" r="F292">
        <v>sample_period_quantity_int32_s</v>
      </c>
      <c s="14" r="G292">
        <f>countif(F$6:F$6112,F292) - 1</f>
        <v>0</v>
      </c>
      <c t="s" s="14" r="H292">
        <v>1397</v>
      </c>
      <c t="s" s="14" r="I292">
        <v>1468</v>
      </c>
      <c s="14" r="J292"/>
      <c s="14" r="K292"/>
      <c s="14" r="L292"/>
      <c t="s" s="14" r="M292">
        <v>1516</v>
      </c>
      <c s="14" r="N292">
        <v>-9999</v>
      </c>
      <c t="s" s="14" r="O292">
        <v>2399</v>
      </c>
      <c s="14" r="P292"/>
      <c s="14" r="Q292"/>
      <c s="14" r="R292"/>
      <c s="14" r="S292"/>
      <c t="s" s="14" r="T292">
        <v>2400</v>
      </c>
      <c s="14" r="U292"/>
      <c s="14" r="V292"/>
      <c t="s" s="23" r="W292">
        <v>1768</v>
      </c>
    </row>
    <row r="293">
      <c t="s" s="14" r="A293">
        <v>137</v>
      </c>
      <c t="str" s="23" r="B293">
        <f>hyperlink("https://confluence.oceanobservatories.org/display/instruments/PREST+Driver","PREST")</f>
        <v>PREST</v>
      </c>
      <c t="s" r="C293">
        <v>2401</v>
      </c>
      <c t="s" s="23" r="D293">
        <v>2402</v>
      </c>
      <c s="14" r="E293">
        <f>countif(D$6:D$23675,D293) - 1</f>
        <v>0</v>
      </c>
      <c t="str" s="14" r="F293">
        <v>version_array_quantity_str_1</v>
      </c>
      <c s="14" r="G293">
        <f>countif(F$6:F$6112,F293) - 1</f>
        <v>0</v>
      </c>
      <c t="s" s="23" r="H293">
        <v>1467</v>
      </c>
      <c t="s" s="14" r="I293">
        <v>1702</v>
      </c>
      <c s="14" r="J293"/>
      <c s="14" r="K293"/>
      <c s="14" r="L293"/>
      <c s="14" r="M293">
        <v>1</v>
      </c>
      <c t="s" s="14" r="N293">
        <v>1703</v>
      </c>
      <c t="s" s="14" r="O293">
        <v>2403</v>
      </c>
      <c s="14" r="P293"/>
      <c s="14" r="Q293"/>
      <c s="14" r="R293"/>
      <c s="14" r="S293"/>
      <c t="s" s="14" r="T293">
        <v>2404</v>
      </c>
      <c s="14" r="U293"/>
      <c s="14" r="V293"/>
      <c t="s" s="23" r="W293">
        <v>1768</v>
      </c>
    </row>
    <row r="294">
      <c t="s" s="14" r="A294">
        <v>137</v>
      </c>
      <c t="str" s="23" r="B294">
        <f>hyperlink("https://confluence.oceanobservatories.org/display/instruments/PREST+Driver","PREST")</f>
        <v>PREST</v>
      </c>
      <c t="s" r="C294">
        <v>2405</v>
      </c>
      <c t="s" s="23" r="D294">
        <v>2406</v>
      </c>
      <c s="14" r="E294">
        <f>countif(D$6:D$23675,D294) - 1</f>
        <v>0</v>
      </c>
      <c t="str" s="14" r="F294">
        <v>event_count_quantity_int32_count</v>
      </c>
      <c s="14" r="G294">
        <f>countif(F$6:F$6112,F294) - 1</f>
        <v>0</v>
      </c>
      <c t="s" s="14" r="H294">
        <v>1397</v>
      </c>
      <c t="s" s="14" r="I294">
        <v>1468</v>
      </c>
      <c s="14" r="J294"/>
      <c s="14" r="K294"/>
      <c s="14" r="L294"/>
      <c t="s" s="14" r="M294">
        <v>1698</v>
      </c>
      <c s="14" r="N294">
        <v>-9999</v>
      </c>
      <c t="s" s="14" r="O294">
        <v>2407</v>
      </c>
      <c s="14" r="P294"/>
      <c s="14" r="Q294"/>
      <c s="14" r="R294"/>
      <c s="14" r="S294"/>
      <c t="s" s="14" r="T294">
        <v>2408</v>
      </c>
      <c s="14" r="U294"/>
      <c s="14" r="V294"/>
      <c t="s" s="23" r="W294">
        <v>1768</v>
      </c>
    </row>
    <row r="295">
      <c t="s" s="14" r="A295">
        <v>137</v>
      </c>
      <c t="str" s="23" r="B295">
        <f>hyperlink("https://confluence.oceanobservatories.org/display/instruments/PREST+Driver","PREST")</f>
        <v>PREST</v>
      </c>
      <c t="s" r="C295">
        <v>2409</v>
      </c>
      <c t="s" s="23" r="D295">
        <v>2410</v>
      </c>
      <c s="14" r="E295">
        <f>countif(D$6:D$23675,D295) - 1</f>
        <v>0</v>
      </c>
      <c t="str" s="14" r="F295">
        <v>bytes_used_quantity_int32_1</v>
      </c>
      <c s="14" r="G295">
        <f>countif(F$6:F$6112,F295) - 1</f>
        <v>0</v>
      </c>
      <c t="s" s="14" r="H295">
        <v>1397</v>
      </c>
      <c t="s" s="14" r="I295">
        <v>1468</v>
      </c>
      <c s="14" r="J295"/>
      <c s="14" r="K295"/>
      <c s="14" r="L295"/>
      <c s="14" r="M295">
        <v>1</v>
      </c>
      <c s="14" r="N295">
        <v>-9999</v>
      </c>
      <c t="s" s="14" r="O295">
        <v>2411</v>
      </c>
      <c s="14" r="P295"/>
      <c s="14" r="Q295"/>
      <c s="14" r="R295"/>
      <c s="14" r="S295"/>
      <c t="s" s="14" r="T295">
        <v>2412</v>
      </c>
      <c s="14" r="U295"/>
      <c s="14" r="V295"/>
      <c t="s" s="23" r="W295">
        <v>1768</v>
      </c>
    </row>
    <row r="296">
      <c t="s" s="14" r="A296">
        <v>137</v>
      </c>
      <c t="str" s="23" r="B296">
        <f>hyperlink("https://confluence.oceanobservatories.org/display/instruments/PREST+Driver","PREST")</f>
        <v>PREST</v>
      </c>
      <c t="s" r="C296">
        <v>2413</v>
      </c>
      <c t="s" s="23" r="D296">
        <v>2414</v>
      </c>
      <c s="14" r="E296">
        <f>countif(D$6:D$23675,D296) - 1</f>
        <v>0</v>
      </c>
      <c t="str" s="14" r="F296">
        <v>bytes_free_quantity_int32_1</v>
      </c>
      <c s="14" r="G296">
        <f>countif(F$6:F$6112,F296) - 1</f>
        <v>0</v>
      </c>
      <c t="s" s="14" r="H296">
        <v>1397</v>
      </c>
      <c t="s" s="14" r="I296">
        <v>1468</v>
      </c>
      <c s="14" r="J296"/>
      <c s="14" r="K296"/>
      <c s="14" r="L296"/>
      <c s="14" r="M296">
        <v>1</v>
      </c>
      <c s="14" r="N296">
        <v>-9999</v>
      </c>
      <c t="s" s="14" r="O296">
        <v>2415</v>
      </c>
      <c s="14" r="P296"/>
      <c s="14" r="Q296"/>
      <c s="14" r="R296"/>
      <c s="14" r="S296"/>
      <c t="s" s="14" r="T296">
        <v>2416</v>
      </c>
      <c s="14" r="U296"/>
      <c s="14" r="V296"/>
      <c t="s" s="23" r="W296">
        <v>1768</v>
      </c>
    </row>
    <row r="297">
      <c t="s" s="14" r="A297">
        <v>137</v>
      </c>
      <c t="str" s="23" r="B297">
        <f>hyperlink("https://confluence.oceanobservatories.org/display/instruments/PREST+Driver","PREST")</f>
        <v>PREST</v>
      </c>
      <c t="s" r="C297">
        <v>2417</v>
      </c>
      <c t="s" s="23" r="D297">
        <v>2418</v>
      </c>
      <c s="14" r="E297">
        <f>countif(D$6:D$23675,D297) - 1</f>
        <v>0</v>
      </c>
      <c t="str" s="14" r="F297">
        <v>manufacturer_array_quantity_str_1</v>
      </c>
      <c s="14" r="G297">
        <f>countif(F$6:F$6112,F297) - 1</f>
        <v>0</v>
      </c>
      <c t="s" s="23" r="H297">
        <v>1467</v>
      </c>
      <c t="s" s="14" r="I297">
        <v>1702</v>
      </c>
      <c s="14" r="J297"/>
      <c s="14" r="K297"/>
      <c s="14" r="L297"/>
      <c s="14" r="M297">
        <v>1</v>
      </c>
      <c t="s" s="14" r="N297">
        <v>1703</v>
      </c>
      <c t="s" s="14" r="O297">
        <v>2419</v>
      </c>
      <c s="14" r="P297"/>
      <c s="14" r="Q297"/>
      <c s="14" r="R297"/>
      <c s="14" r="S297"/>
      <c t="s" s="14" r="T297">
        <v>2420</v>
      </c>
      <c s="14" r="U297"/>
      <c s="14" r="V297"/>
      <c t="s" s="23" r="W297">
        <v>1768</v>
      </c>
    </row>
    <row r="298">
      <c t="s" s="14" r="A298">
        <v>137</v>
      </c>
      <c t="str" s="23" r="B298">
        <f>hyperlink("https://confluence.oceanobservatories.org/display/instruments/PREST+Driver","PREST")</f>
        <v>PREST</v>
      </c>
      <c t="s" r="C298">
        <v>2421</v>
      </c>
      <c t="s" s="23" r="D298">
        <v>2422</v>
      </c>
      <c s="14" r="E298">
        <f>countif(D$6:D$23675,D298) - 1</f>
        <v>0</v>
      </c>
      <c t="str" s="14" r="F298">
        <v>firmware_date_array_quantity_str_1</v>
      </c>
      <c s="14" r="G298">
        <f>countif(F$6:F$6112,F298) - 1</f>
        <v>0</v>
      </c>
      <c t="s" s="23" r="H298">
        <v>1467</v>
      </c>
      <c t="s" s="14" r="I298">
        <v>1702</v>
      </c>
      <c s="14" r="J298"/>
      <c s="14" r="K298"/>
      <c s="14" r="L298"/>
      <c s="14" r="M298">
        <v>1</v>
      </c>
      <c t="s" s="14" r="N298">
        <v>1703</v>
      </c>
      <c t="s" s="14" r="O298">
        <v>2423</v>
      </c>
      <c s="14" r="P298"/>
      <c s="14" r="Q298"/>
      <c s="14" r="R298"/>
      <c s="14" r="S298"/>
      <c t="s" s="14" r="T298">
        <v>2424</v>
      </c>
      <c s="14" r="U298"/>
      <c s="14" r="V298"/>
      <c t="s" s="23" r="W298">
        <v>1768</v>
      </c>
    </row>
    <row r="299">
      <c t="s" s="14" r="A299">
        <v>137</v>
      </c>
      <c t="str" s="23" r="B299">
        <f>hyperlink("https://confluence.oceanobservatories.org/display/instruments/PREST+Driver","PREST")</f>
        <v>PREST</v>
      </c>
      <c t="s" r="C299">
        <v>2425</v>
      </c>
      <c t="s" s="23" r="D299">
        <v>2426</v>
      </c>
      <c s="14" r="E299">
        <f>countif(D$6:D$23675,D299) - 1</f>
        <v>0</v>
      </c>
      <c t="str" s="14" r="F299">
        <v>hardware_version_array_quantity_str_1</v>
      </c>
      <c s="14" r="G299">
        <f>countif(F$6:F$6112,F299) - 1</f>
        <v>0</v>
      </c>
      <c t="s" s="23" r="H299">
        <v>1467</v>
      </c>
      <c t="s" s="14" r="I299">
        <v>1702</v>
      </c>
      <c s="14" r="J299"/>
      <c s="14" r="K299"/>
      <c s="14" r="L299"/>
      <c s="14" r="M299">
        <v>1</v>
      </c>
      <c t="s" s="14" r="N299">
        <v>1703</v>
      </c>
      <c t="s" s="14" r="O299">
        <v>2427</v>
      </c>
      <c s="14" r="P299"/>
      <c s="14" r="Q299"/>
      <c s="14" r="R299"/>
      <c s="14" r="S299"/>
      <c t="s" s="14" r="T299">
        <v>2428</v>
      </c>
      <c s="14" r="U299"/>
      <c s="14" r="V299"/>
      <c t="s" s="23" r="W299">
        <v>1768</v>
      </c>
    </row>
    <row r="300">
      <c t="s" s="14" r="A300">
        <v>137</v>
      </c>
      <c t="str" s="23" r="B300">
        <f>hyperlink("https://confluence.oceanobservatories.org/display/instruments/PREST+Driver","PREST")</f>
        <v>PREST</v>
      </c>
      <c t="s" r="C300">
        <v>2429</v>
      </c>
      <c t="s" s="23" r="D300">
        <v>2430</v>
      </c>
      <c s="14" r="E300">
        <f>countif(D$6:D$23675,D300) - 1</f>
        <v>0</v>
      </c>
      <c t="str" s="14" r="F300">
        <v>pcb_serial_number_array_quantity_str_1</v>
      </c>
      <c s="14" r="G300">
        <f>countif(F$6:F$6112,F300) - 1</f>
        <v>0</v>
      </c>
      <c t="s" s="23" r="H300">
        <v>1467</v>
      </c>
      <c t="s" s="14" r="I300">
        <v>1702</v>
      </c>
      <c s="14" r="J300"/>
      <c s="14" r="K300"/>
      <c s="14" r="L300"/>
      <c s="14" r="M300">
        <v>1</v>
      </c>
      <c t="s" s="14" r="N300">
        <v>1703</v>
      </c>
      <c t="s" s="14" r="O300">
        <v>2431</v>
      </c>
      <c s="14" r="P300"/>
      <c s="14" r="Q300"/>
      <c s="14" r="R300"/>
      <c s="14" r="S300"/>
      <c t="s" s="14" r="T300">
        <v>2432</v>
      </c>
      <c s="14" r="U300"/>
      <c s="14" r="V300"/>
      <c t="s" s="23" r="W300">
        <v>1768</v>
      </c>
    </row>
    <row r="301">
      <c t="s" s="14" r="A301">
        <v>137</v>
      </c>
      <c t="str" s="23" r="B301">
        <f>hyperlink("https://confluence.oceanobservatories.org/display/instruments/PREST+Driver","PREST")</f>
        <v>PREST</v>
      </c>
      <c t="s" r="C301">
        <v>2433</v>
      </c>
      <c t="s" s="23" r="D301">
        <v>2434</v>
      </c>
      <c s="14" r="E301">
        <f>countif(D$6:D$23675,D301) - 1</f>
        <v>0</v>
      </c>
      <c t="str" s="14" r="F301">
        <v>pcb_type_array_quantity_str_1</v>
      </c>
      <c s="14" r="G301">
        <f>countif(F$6:F$6112,F301) - 1</f>
        <v>0</v>
      </c>
      <c t="s" s="23" r="H301">
        <v>1467</v>
      </c>
      <c t="s" s="14" r="I301">
        <v>1702</v>
      </c>
      <c s="14" r="J301"/>
      <c s="14" r="K301"/>
      <c s="14" r="L301"/>
      <c s="14" r="M301">
        <v>1</v>
      </c>
      <c t="s" s="14" r="N301">
        <v>1703</v>
      </c>
      <c t="s" s="14" r="O301">
        <v>2435</v>
      </c>
      <c s="14" r="P301"/>
      <c s="14" r="Q301"/>
      <c s="14" r="R301"/>
      <c s="14" r="S301"/>
      <c t="s" s="14" r="T301">
        <v>2436</v>
      </c>
      <c s="14" r="U301"/>
      <c s="14" r="V301"/>
      <c t="s" s="23" r="W301">
        <v>1768</v>
      </c>
    </row>
    <row r="302">
      <c t="s" s="14" r="A302">
        <v>137</v>
      </c>
      <c t="str" s="23" r="B302">
        <f>hyperlink("https://confluence.oceanobservatories.org/display/instruments/PREST+Driver","PREST")</f>
        <v>PREST</v>
      </c>
      <c t="s" r="C302">
        <v>2437</v>
      </c>
      <c t="s" s="23" r="D302">
        <v>2438</v>
      </c>
      <c s="14" r="E302">
        <f>countif(D$6:D$23675,D302) - 1</f>
        <v>0</v>
      </c>
      <c t="str" s="14" r="F302">
        <v>manufacture_date_array_quantity_str_1</v>
      </c>
      <c s="14" r="G302">
        <f>countif(F$6:F$6112,F302) - 1</f>
        <v>0</v>
      </c>
      <c t="s" s="23" r="H302">
        <v>1467</v>
      </c>
      <c t="s" s="14" r="I302">
        <v>1702</v>
      </c>
      <c s="14" r="J302"/>
      <c s="14" r="K302"/>
      <c s="14" r="L302"/>
      <c s="14" r="M302">
        <v>1</v>
      </c>
      <c t="s" s="14" r="N302">
        <v>1703</v>
      </c>
      <c t="s" s="14" r="O302">
        <v>2439</v>
      </c>
      <c s="14" r="P302"/>
      <c s="14" r="Q302"/>
      <c s="14" r="R302"/>
      <c s="14" r="S302"/>
      <c t="s" s="14" r="T302">
        <v>2440</v>
      </c>
      <c s="14" r="U302"/>
      <c s="14" r="V302"/>
      <c t="s" s="23" r="W302">
        <v>1768</v>
      </c>
    </row>
    <row r="303">
      <c t="s" s="14" r="A303">
        <v>137</v>
      </c>
      <c t="str" s="23" r="B303">
        <f>hyperlink("https://confluence.oceanobservatories.org/display/instruments/PREST+Driver","PREST")</f>
        <v>PREST</v>
      </c>
      <c t="s" r="C303">
        <v>2441</v>
      </c>
      <c t="s" s="23" r="D303">
        <v>2442</v>
      </c>
      <c s="14" r="E303">
        <f>countif(D$6:D$23675,D303) - 1</f>
        <v>0</v>
      </c>
      <c t="str" s="14" r="F303">
        <v>number_events_quantity_int32_1</v>
      </c>
      <c s="14" r="G303">
        <f>countif(F$6:F$6112,F303) - 1</f>
        <v>0</v>
      </c>
      <c t="s" s="14" r="H303">
        <v>1397</v>
      </c>
      <c t="s" s="14" r="I303">
        <v>1468</v>
      </c>
      <c s="14" r="J303"/>
      <c s="14" r="K303"/>
      <c s="14" r="L303"/>
      <c s="14" r="M303">
        <v>1</v>
      </c>
      <c s="14" r="N303">
        <v>-9999</v>
      </c>
      <c t="s" s="14" r="O303">
        <v>2443</v>
      </c>
      <c s="14" r="P303"/>
      <c s="14" r="Q303"/>
      <c s="14" r="R303"/>
      <c s="14" r="S303"/>
      <c t="s" s="14" r="T303">
        <v>2444</v>
      </c>
      <c s="14" r="U303"/>
      <c s="14" r="V303"/>
      <c t="s" s="23" r="W303">
        <v>1768</v>
      </c>
    </row>
    <row r="304">
      <c t="s" s="14" r="A304">
        <v>137</v>
      </c>
      <c t="str" s="23" r="B304">
        <f>hyperlink("https://confluence.oceanobservatories.org/display/instruments/PREST+Driver","PREST")</f>
        <v>PREST</v>
      </c>
      <c t="s" r="C304">
        <v>2445</v>
      </c>
      <c t="s" s="23" r="D304">
        <v>2446</v>
      </c>
      <c s="14" r="E304">
        <f>countif(D$6:D$23675,D304) - 1</f>
        <v>0</v>
      </c>
      <c t="str" s="14" r="F304">
        <v>power_on_reset_quantity_int32_1</v>
      </c>
      <c s="14" r="G304">
        <f>countif(F$6:F$6112,F304) - 1</f>
        <v>0</v>
      </c>
      <c t="s" s="14" r="H304">
        <v>1397</v>
      </c>
      <c t="s" s="14" r="I304">
        <v>1468</v>
      </c>
      <c s="14" r="J304"/>
      <c s="14" r="K304"/>
      <c s="14" r="L304"/>
      <c s="14" r="M304">
        <v>1</v>
      </c>
      <c s="14" r="N304">
        <v>-9999</v>
      </c>
      <c t="s" s="14" r="O304">
        <v>2447</v>
      </c>
      <c s="14" r="P304"/>
      <c s="14" r="Q304"/>
      <c s="14" r="R304"/>
      <c s="14" r="S304"/>
      <c t="s" s="14" r="T304">
        <v>2448</v>
      </c>
      <c s="14" r="U304"/>
      <c s="14" r="V304"/>
      <c t="s" s="23" r="W304">
        <v>1768</v>
      </c>
    </row>
    <row r="305">
      <c t="s" s="14" r="A305">
        <v>137</v>
      </c>
      <c t="str" s="23" r="B305">
        <f>hyperlink("https://confluence.oceanobservatories.org/display/instruments/PREST+Driver","PREST")</f>
        <v>PREST</v>
      </c>
      <c t="s" r="C305">
        <v>2449</v>
      </c>
      <c t="s" s="23" r="D305">
        <v>2450</v>
      </c>
      <c s="14" r="E305">
        <f>countif(D$6:D$23675,D305) - 1</f>
        <v>0</v>
      </c>
      <c t="str" s="14" r="F305">
        <v>power_fail_reset_quantity_int32_1</v>
      </c>
      <c s="14" r="G305">
        <f>countif(F$6:F$6112,F305) - 1</f>
        <v>0</v>
      </c>
      <c t="s" s="14" r="H305">
        <v>1397</v>
      </c>
      <c t="s" s="14" r="I305">
        <v>1468</v>
      </c>
      <c s="14" r="J305"/>
      <c s="14" r="K305"/>
      <c s="14" r="L305"/>
      <c s="14" r="M305">
        <v>1</v>
      </c>
      <c s="14" r="N305">
        <v>-9999</v>
      </c>
      <c t="s" s="14" r="O305">
        <v>2451</v>
      </c>
      <c s="14" r="P305"/>
      <c s="14" r="Q305"/>
      <c s="14" r="R305"/>
      <c s="14" r="S305"/>
      <c t="s" s="14" r="T305">
        <v>2452</v>
      </c>
      <c s="14" r="U305"/>
      <c s="14" r="V305"/>
      <c t="s" s="23" r="W305">
        <v>1768</v>
      </c>
    </row>
    <row r="306">
      <c t="s" s="14" r="A306">
        <v>137</v>
      </c>
      <c t="str" s="23" r="B306">
        <f>hyperlink("https://confluence.oceanobservatories.org/display/instruments/PREST+Driver","PREST")</f>
        <v>PREST</v>
      </c>
      <c t="s" r="C306">
        <v>2453</v>
      </c>
      <c t="s" s="23" r="D306">
        <v>2454</v>
      </c>
      <c s="14" r="E306">
        <f>countif(D$6:D$23675,D306) - 1</f>
        <v>0</v>
      </c>
      <c t="str" s="14" r="F306">
        <v>watchdog_reset_quantity_int32_1</v>
      </c>
      <c s="14" r="G306">
        <f>countif(F$6:F$6112,F306) - 1</f>
        <v>0</v>
      </c>
      <c t="s" s="14" r="H306">
        <v>1397</v>
      </c>
      <c t="s" s="14" r="I306">
        <v>1468</v>
      </c>
      <c s="14" r="J306"/>
      <c s="14" r="K306"/>
      <c s="14" r="L306"/>
      <c s="14" r="M306">
        <v>1</v>
      </c>
      <c s="14" r="N306">
        <v>-9999</v>
      </c>
      <c t="s" s="14" r="O306">
        <v>2455</v>
      </c>
      <c s="14" r="P306"/>
      <c s="14" r="Q306"/>
      <c s="14" r="R306"/>
      <c s="14" r="S306"/>
      <c t="s" s="14" r="T306">
        <v>2456</v>
      </c>
      <c s="14" r="U306"/>
      <c s="14" r="V306"/>
      <c t="s" s="23" r="W306">
        <v>1768</v>
      </c>
    </row>
    <row r="307">
      <c t="s" s="14" r="A307">
        <v>137</v>
      </c>
      <c t="str" s="23" r="B307">
        <f>hyperlink("https://confluence.oceanobservatories.org/display/instruments/PREST+Driver","PREST")</f>
        <v>PREST</v>
      </c>
      <c t="s" r="C307">
        <v>2457</v>
      </c>
      <c t="s" s="23" r="D307">
        <v>2458</v>
      </c>
      <c s="14" r="E307">
        <f>countif(D$6:D$23675,D307) - 1</f>
        <v>0</v>
      </c>
      <c t="str" s="14" r="F307">
        <v>serial_byte_error_quantity_int32_1</v>
      </c>
      <c s="14" r="G307">
        <f>countif(F$6:F$6112,F307) - 1</f>
        <v>0</v>
      </c>
      <c t="s" s="14" r="H307">
        <v>1397</v>
      </c>
      <c t="s" s="14" r="I307">
        <v>1468</v>
      </c>
      <c s="14" r="J307"/>
      <c s="14" r="K307"/>
      <c s="14" r="L307"/>
      <c s="14" r="M307">
        <v>1</v>
      </c>
      <c s="14" r="N307">
        <v>-9999</v>
      </c>
      <c t="s" s="14" r="O307">
        <v>2459</v>
      </c>
      <c s="14" r="P307"/>
      <c s="14" r="Q307"/>
      <c s="14" r="R307"/>
      <c s="14" r="S307"/>
      <c t="s" s="14" r="T307">
        <v>2460</v>
      </c>
      <c s="14" r="U307"/>
      <c s="14" r="V307"/>
      <c t="s" s="23" r="W307">
        <v>1768</v>
      </c>
    </row>
    <row r="308">
      <c t="s" s="14" r="A308">
        <v>137</v>
      </c>
      <c t="str" s="23" r="B308">
        <f>hyperlink("https://confluence.oceanobservatories.org/display/instruments/PREST+Driver","PREST")</f>
        <v>PREST</v>
      </c>
      <c t="s" r="C308">
        <v>2461</v>
      </c>
      <c t="s" s="23" r="D308">
        <v>2462</v>
      </c>
      <c s="14" r="E308">
        <f>countif(D$6:D$23675,D308) - 1</f>
        <v>0</v>
      </c>
      <c t="str" s="14" r="F308">
        <v>command_buffer_overflow_quantity_int32_1</v>
      </c>
      <c s="14" r="G308">
        <f>countif(F$6:F$6112,F308) - 1</f>
        <v>0</v>
      </c>
      <c t="s" s="14" r="H308">
        <v>1397</v>
      </c>
      <c t="s" s="14" r="I308">
        <v>1468</v>
      </c>
      <c s="14" r="J308"/>
      <c s="14" r="K308"/>
      <c s="14" r="L308"/>
      <c s="14" r="M308">
        <v>1</v>
      </c>
      <c s="14" r="N308">
        <v>-9999</v>
      </c>
      <c t="s" s="14" r="O308">
        <v>2463</v>
      </c>
      <c s="14" r="P308"/>
      <c s="14" r="Q308"/>
      <c s="14" r="R308"/>
      <c s="14" r="S308"/>
      <c t="s" s="14" r="T308">
        <v>2464</v>
      </c>
      <c s="14" r="U308"/>
      <c s="14" r="V308"/>
      <c t="s" s="23" r="W308">
        <v>1768</v>
      </c>
    </row>
    <row r="309">
      <c t="s" s="14" r="A309">
        <v>137</v>
      </c>
      <c t="str" s="23" r="B309">
        <f>hyperlink("https://confluence.oceanobservatories.org/display/instruments/PREST+Driver","PREST")</f>
        <v>PREST</v>
      </c>
      <c t="s" r="C309">
        <v>2465</v>
      </c>
      <c t="s" s="23" r="D309">
        <v>2466</v>
      </c>
      <c s="14" r="E309">
        <f>countif(D$6:D$23675,D309) - 1</f>
        <v>0</v>
      </c>
      <c t="str" s="14" r="F309">
        <v>serial_receive_overflow_quantity_int32_1</v>
      </c>
      <c s="14" r="G309">
        <f>countif(F$6:F$6112,F309) - 1</f>
        <v>0</v>
      </c>
      <c t="s" s="14" r="H309">
        <v>1397</v>
      </c>
      <c t="s" s="14" r="I309">
        <v>1468</v>
      </c>
      <c s="14" r="J309"/>
      <c s="14" r="K309"/>
      <c s="14" r="L309"/>
      <c s="14" r="M309">
        <v>1</v>
      </c>
      <c s="14" r="N309">
        <v>-9999</v>
      </c>
      <c t="s" s="14" r="O309">
        <v>2467</v>
      </c>
      <c s="14" r="P309"/>
      <c s="14" r="Q309"/>
      <c s="14" r="R309"/>
      <c s="14" r="S309"/>
      <c t="s" s="14" r="T309">
        <v>2468</v>
      </c>
      <c s="14" r="U309"/>
      <c s="14" r="V309"/>
      <c t="s" s="23" r="W309">
        <v>1768</v>
      </c>
    </row>
    <row r="310">
      <c t="s" s="14" r="A310">
        <v>137</v>
      </c>
      <c t="str" s="23" r="B310">
        <f>hyperlink("https://confluence.oceanobservatories.org/display/instruments/PREST+Driver","PREST")</f>
        <v>PREST</v>
      </c>
      <c t="s" r="C310">
        <v>2469</v>
      </c>
      <c t="s" s="23" r="D310">
        <v>2470</v>
      </c>
      <c s="14" r="E310">
        <f>countif(D$6:D$23675,D310) - 1</f>
        <v>0</v>
      </c>
      <c t="str" s="14" r="F310">
        <v>low_battery_quantity_int32_1</v>
      </c>
      <c s="14" r="G310">
        <f>countif(F$6:F$6112,F310) - 1</f>
        <v>0</v>
      </c>
      <c t="s" s="14" r="H310">
        <v>1397</v>
      </c>
      <c t="s" s="14" r="I310">
        <v>1468</v>
      </c>
      <c s="14" r="J310"/>
      <c s="14" r="K310"/>
      <c s="14" r="L310"/>
      <c s="14" r="M310">
        <v>1</v>
      </c>
      <c s="14" r="N310">
        <v>-9999</v>
      </c>
      <c t="s" s="14" r="O310">
        <v>2471</v>
      </c>
      <c s="14" r="P310"/>
      <c s="14" r="Q310"/>
      <c s="14" r="R310"/>
      <c s="14" r="S310"/>
      <c t="s" s="14" r="T310">
        <v>2472</v>
      </c>
      <c s="14" r="U310"/>
      <c s="14" r="V310"/>
      <c t="s" s="23" r="W310">
        <v>1768</v>
      </c>
    </row>
    <row r="311">
      <c t="s" s="14" r="A311">
        <v>137</v>
      </c>
      <c t="str" s="23" r="B311">
        <f>hyperlink("https://confluence.oceanobservatories.org/display/instruments/PREST+Driver","PREST")</f>
        <v>PREST</v>
      </c>
      <c t="s" r="C311">
        <v>2473</v>
      </c>
      <c t="s" s="23" r="D311">
        <v>2474</v>
      </c>
      <c s="14" r="E311">
        <f>countif(D$6:D$23675,D311) - 1</f>
        <v>0</v>
      </c>
      <c t="str" s="14" r="F311">
        <v>out_of_memory_quantity_int32_1</v>
      </c>
      <c s="14" r="G311">
        <f>countif(F$6:F$6112,F311) - 1</f>
        <v>0</v>
      </c>
      <c t="s" s="14" r="H311">
        <v>1397</v>
      </c>
      <c t="s" s="14" r="I311">
        <v>1468</v>
      </c>
      <c s="14" r="J311"/>
      <c s="14" r="K311"/>
      <c s="14" r="L311"/>
      <c s="14" r="M311">
        <v>1</v>
      </c>
      <c s="14" r="N311">
        <v>-9999</v>
      </c>
      <c t="s" s="14" r="O311">
        <v>2475</v>
      </c>
      <c s="14" r="P311"/>
      <c s="14" r="Q311"/>
      <c s="14" r="R311"/>
      <c s="14" r="S311"/>
      <c t="s" s="14" r="T311">
        <v>2476</v>
      </c>
      <c s="14" r="U311"/>
      <c s="14" r="V311"/>
      <c t="s" s="23" r="W311">
        <v>1768</v>
      </c>
    </row>
    <row r="312">
      <c t="s" s="14" r="A312">
        <v>137</v>
      </c>
      <c t="str" s="23" r="B312">
        <f>hyperlink("https://confluence.oceanobservatories.org/display/instruments/PREST+Driver","PREST")</f>
        <v>PREST</v>
      </c>
      <c t="s" r="C312">
        <v>2477</v>
      </c>
      <c t="s" s="23" r="D312">
        <v>2478</v>
      </c>
      <c s="14" r="E312">
        <f>countif(D$6:D$23675,D312) - 1</f>
        <v>0</v>
      </c>
      <c t="str" s="14" r="F312">
        <v>signal_error_quantity_int32_1</v>
      </c>
      <c s="14" r="G312">
        <f>countif(F$6:F$6112,F312) - 1</f>
        <v>0</v>
      </c>
      <c t="s" s="14" r="H312">
        <v>1397</v>
      </c>
      <c t="s" s="14" r="I312">
        <v>1468</v>
      </c>
      <c s="14" r="J312"/>
      <c s="14" r="K312"/>
      <c s="14" r="L312"/>
      <c s="14" r="M312">
        <v>1</v>
      </c>
      <c s="14" r="N312">
        <v>-9999</v>
      </c>
      <c t="s" s="14" r="O312">
        <v>2479</v>
      </c>
      <c s="14" r="P312"/>
      <c s="14" r="Q312"/>
      <c s="14" r="R312"/>
      <c s="14" r="S312"/>
      <c t="s" s="14" r="T312">
        <v>2480</v>
      </c>
      <c s="14" r="U312"/>
      <c s="14" r="V312"/>
      <c t="s" s="23" r="W312">
        <v>1768</v>
      </c>
    </row>
    <row r="313">
      <c t="s" s="14" r="A313">
        <v>137</v>
      </c>
      <c t="str" s="23" r="B313">
        <f>hyperlink("https://confluence.oceanobservatories.org/display/instruments/PREST+Driver","PREST")</f>
        <v>PREST</v>
      </c>
      <c t="s" r="C313">
        <v>2481</v>
      </c>
      <c t="s" s="23" r="D313">
        <v>2482</v>
      </c>
      <c s="14" r="E313">
        <f>countif(D$6:D$23675,D313) - 1</f>
        <v>0</v>
      </c>
      <c t="str" s="14" r="F313">
        <v>error_10_quantity_int32_1</v>
      </c>
      <c s="14" r="G313">
        <f>countif(F$6:F$6112,F313) - 1</f>
        <v>0</v>
      </c>
      <c t="s" s="14" r="H313">
        <v>1397</v>
      </c>
      <c t="s" s="14" r="I313">
        <v>1468</v>
      </c>
      <c s="14" r="J313"/>
      <c s="14" r="K313"/>
      <c s="14" r="L313"/>
      <c s="14" r="M313">
        <v>1</v>
      </c>
      <c s="14" r="N313">
        <v>-9999</v>
      </c>
      <c t="s" s="14" r="O313">
        <v>2483</v>
      </c>
      <c s="14" r="P313"/>
      <c s="14" r="Q313"/>
      <c s="14" r="R313"/>
      <c s="14" r="S313"/>
      <c t="s" s="14" r="T313">
        <v>2484</v>
      </c>
      <c s="14" r="U313"/>
      <c s="14" r="V313"/>
      <c t="s" s="23" r="W313">
        <v>1768</v>
      </c>
    </row>
    <row r="314">
      <c t="s" s="14" r="A314">
        <v>137</v>
      </c>
      <c t="str" s="23" r="B314">
        <f>hyperlink("https://confluence.oceanobservatories.org/display/instruments/PREST+Driver","PREST")</f>
        <v>PREST</v>
      </c>
      <c t="s" r="C314">
        <v>2485</v>
      </c>
      <c t="s" s="23" r="D314">
        <v>2486</v>
      </c>
      <c s="14" r="E314">
        <f>countif(D$6:D$23675,D314) - 1</f>
        <v>0</v>
      </c>
      <c t="str" s="14" r="F314">
        <v>error_12_quantity_int32_1</v>
      </c>
      <c s="14" r="G314">
        <f>countif(F$6:F$6112,F314) - 1</f>
        <v>0</v>
      </c>
      <c t="s" s="14" r="H314">
        <v>1397</v>
      </c>
      <c t="s" s="14" r="I314">
        <v>1468</v>
      </c>
      <c s="14" r="J314"/>
      <c s="14" r="K314"/>
      <c s="14" r="L314"/>
      <c s="14" r="M314">
        <v>1</v>
      </c>
      <c s="14" r="N314">
        <v>-9999</v>
      </c>
      <c t="s" s="14" r="O314">
        <v>2487</v>
      </c>
      <c s="14" r="P314"/>
      <c s="14" r="Q314"/>
      <c s="14" r="R314"/>
      <c s="14" r="S314"/>
      <c t="s" s="14" r="T314">
        <v>2488</v>
      </c>
      <c s="14" r="U314"/>
      <c s="14" r="V314"/>
      <c t="s" s="23" r="W314">
        <v>1768</v>
      </c>
    </row>
    <row r="315">
      <c t="s" s="14" r="A315">
        <v>1418</v>
      </c>
      <c t="str" s="14" r="B315">
        <f>HYPERLINK("https://confluence.oceanobservatories.org/display/instruments/NUTNR-B+Driver","NUTNR-B")</f>
        <v>NUTNR-B</v>
      </c>
      <c t="s" r="C315">
        <v>2489</v>
      </c>
      <c t="s" s="23" r="D315">
        <v>2490</v>
      </c>
      <c s="14" r="E315">
        <f>countif(D$6:D$23675,D315) - 1</f>
        <v>0</v>
      </c>
      <c t="str" s="14" r="F315">
        <v>frame_header_array_quantity_str_1</v>
      </c>
      <c s="14" r="G315">
        <f>countif(F$6:F$6112,F315) - 1</f>
        <v>0</v>
      </c>
      <c t="s" s="14" r="H315">
        <v>1467</v>
      </c>
      <c t="s" s="14" r="I315">
        <v>2491</v>
      </c>
      <c s="14" r="J315"/>
      <c s="14" r="K315"/>
      <c s="14" r="L315"/>
      <c s="14" r="M315">
        <v>1</v>
      </c>
      <c t="s" s="14" r="N315">
        <v>1703</v>
      </c>
      <c s="14" r="O315"/>
      <c s="14" r="P315"/>
      <c s="14" r="Q315"/>
      <c s="14" r="R315"/>
      <c s="14" r="S315"/>
      <c s="14" r="T315"/>
      <c s="14" r="U315"/>
      <c s="14" r="V315"/>
      <c s="14" r="W315"/>
    </row>
    <row r="316">
      <c t="s" s="14" r="A316">
        <v>1418</v>
      </c>
      <c t="str" s="14" r="B316">
        <f>HYPERLINK("https://confluence.oceanobservatories.org/display/instruments/NUTNR-B+Driver","NUTNR-B")</f>
        <v>NUTNR-B</v>
      </c>
      <c t="s" r="C316">
        <v>2492</v>
      </c>
      <c t="s" s="23" r="D316">
        <v>2493</v>
      </c>
      <c s="14" r="E316">
        <f>countif(D$6:D$23675,D316) - 1</f>
        <v>0</v>
      </c>
      <c t="str" s="14" r="F316">
        <v>frame_type_array_quantity_str_1</v>
      </c>
      <c s="14" r="G316">
        <f>countif(F$6:F$6112,F316) - 1</f>
        <v>0</v>
      </c>
      <c t="s" s="14" r="H316">
        <v>1467</v>
      </c>
      <c t="s" s="14" r="I316">
        <v>1702</v>
      </c>
      <c s="14" r="J316"/>
      <c s="14" r="K316"/>
      <c s="14" r="L316"/>
      <c s="14" r="M316">
        <v>1</v>
      </c>
      <c t="s" s="14" r="N316">
        <v>1703</v>
      </c>
      <c s="14" r="O316"/>
      <c s="14" r="P316"/>
      <c s="14" r="Q316"/>
      <c s="14" r="R316"/>
      <c s="14" r="S316"/>
      <c s="14" r="T316"/>
      <c s="14" r="U316"/>
      <c s="14" r="V316"/>
      <c s="14" r="W316"/>
    </row>
    <row r="317">
      <c t="s" s="14" r="A317">
        <v>1418</v>
      </c>
      <c t="str" s="14" r="B317">
        <f>HYPERLINK("https://confluence.oceanobservatories.org/display/instruments/NUTNR-B+Driver","NUTNR-B")</f>
        <v>NUTNR-B</v>
      </c>
      <c t="s" r="C317">
        <v>1844</v>
      </c>
      <c t="s" s="23" r="D317">
        <v>2494</v>
      </c>
      <c s="14" r="E317">
        <f>countif(D$6:D$23675,D317) - 1</f>
        <v>0</v>
      </c>
      <c t="str" s="14" r="F317">
        <v>serial_number_array_quantity_str_1</v>
      </c>
      <c s="14" r="G317">
        <f>countif(F$6:F$6112,F317) - 1</f>
        <v>0</v>
      </c>
      <c t="s" s="23" r="H317">
        <v>1467</v>
      </c>
      <c t="s" s="14" r="I317">
        <v>1702</v>
      </c>
      <c s="14" r="J317"/>
      <c s="14" r="K317"/>
      <c s="14" r="L317"/>
      <c s="14" r="M317">
        <v>1</v>
      </c>
      <c t="s" s="14" r="N317">
        <v>1703</v>
      </c>
      <c s="14" r="O317"/>
      <c s="14" r="P317"/>
      <c s="14" r="Q317"/>
      <c s="14" r="R317"/>
      <c s="14" r="S317"/>
      <c s="14" r="T317"/>
      <c s="14" r="U317"/>
      <c s="14" r="V317"/>
      <c s="14" r="W317"/>
    </row>
    <row r="318">
      <c t="s" s="14" r="A318">
        <v>1418</v>
      </c>
      <c t="str" s="14" r="B318">
        <f>HYPERLINK("https://confluence.oceanobservatories.org/display/instruments/NUTNR-B+Driver","NUTNR-B")</f>
        <v>NUTNR-B</v>
      </c>
      <c t="s" r="C318">
        <v>2495</v>
      </c>
      <c t="s" s="23" r="D318">
        <v>2496</v>
      </c>
      <c s="14" r="E318">
        <f>countif(D$6:D$23675,D318) - 1</f>
        <v>0</v>
      </c>
      <c t="str" s="14" r="F318">
        <v>date_of_sample_quantity_int16_1</v>
      </c>
      <c s="14" r="G318">
        <f>countif(F$6:F$6112,F318) - 1</f>
        <v>0</v>
      </c>
      <c t="s" s="14" r="H318">
        <v>1397</v>
      </c>
      <c t="s" s="14" r="I318">
        <v>1790</v>
      </c>
      <c s="14" r="J318"/>
      <c s="14" r="K318"/>
      <c s="14" r="L318"/>
      <c s="14" r="M318">
        <v>1</v>
      </c>
      <c s="14" r="N318">
        <v>-9999</v>
      </c>
      <c s="14" r="O318"/>
      <c s="14" r="P318"/>
      <c s="14" r="Q318"/>
      <c s="14" r="R318"/>
      <c s="14" r="S318"/>
      <c s="14" r="T318"/>
      <c s="14" r="U318"/>
      <c s="14" r="V318"/>
      <c s="14" r="W318"/>
    </row>
    <row r="319">
      <c t="s" s="14" r="A319">
        <v>1418</v>
      </c>
      <c t="str" s="14" r="B319">
        <f>HYPERLINK("https://confluence.oceanobservatories.org/display/instruments/NUTNR-B+Driver","NUTNR-B")</f>
        <v>NUTNR-B</v>
      </c>
      <c t="s" r="C319">
        <v>2497</v>
      </c>
      <c t="s" s="23" r="D319">
        <v>2498</v>
      </c>
      <c s="14" r="E319">
        <f>countif(D$6:D$23675,D319) - 1</f>
        <v>0</v>
      </c>
      <c t="str" s="14" r="F319">
        <v>time_of_sample_quantity_float64_h</v>
      </c>
      <c s="14" r="G319">
        <f>countif(F$6:F$6112,F319) - 1</f>
        <v>0</v>
      </c>
      <c t="s" s="14" r="H319">
        <v>1397</v>
      </c>
      <c t="s" s="14" r="I319">
        <v>1439</v>
      </c>
      <c s="14" r="J319"/>
      <c s="14" r="K319"/>
      <c s="14" r="L319"/>
      <c t="s" s="14" r="M319">
        <v>2499</v>
      </c>
      <c s="14" r="N319">
        <v>-9999</v>
      </c>
      <c s="14" r="O319"/>
      <c s="14" r="P319"/>
      <c s="14" r="Q319"/>
      <c s="14" r="R319"/>
      <c s="14" r="S319"/>
      <c s="14" r="T319"/>
      <c s="14" r="U319"/>
      <c s="14" r="V319"/>
      <c s="14" r="W319"/>
    </row>
    <row r="320">
      <c t="s" s="14" r="A320">
        <v>1418</v>
      </c>
      <c t="str" s="14" r="B320">
        <f>HYPERLINK("https://confluence.oceanobservatories.org/display/instruments/NUTNR-B+Driver","NUTNR-B")</f>
        <v>NUTNR-B</v>
      </c>
      <c t="s" r="C320">
        <v>2500</v>
      </c>
      <c t="s" s="23" r="D320">
        <v>2501</v>
      </c>
      <c s="14" r="E320">
        <f>countif(D$6:D$23675,D320) - 1</f>
        <v>0</v>
      </c>
      <c t="str" s="14" r="F320">
        <v>nitrate_concentration_quantity_float32_uMol_L_1</v>
      </c>
      <c s="14" r="G320">
        <f>countif(F$6:F$6112,F320) - 1</f>
        <v>0</v>
      </c>
      <c t="s" s="14" r="H320">
        <v>1397</v>
      </c>
      <c t="s" s="14" r="I320">
        <v>1398</v>
      </c>
      <c s="14" r="J320"/>
      <c s="14" r="K320"/>
      <c s="14" r="L320"/>
      <c t="s" s="14" r="M320">
        <v>2502</v>
      </c>
      <c s="14" r="N320">
        <v>-9999</v>
      </c>
      <c s="14" r="O320"/>
      <c s="14" r="P320"/>
      <c s="14" r="Q320"/>
      <c s="14" r="R320"/>
      <c s="14" r="S320"/>
      <c s="14" r="T320"/>
      <c s="14" r="U320"/>
      <c s="14" r="V320"/>
      <c s="14" r="W320"/>
    </row>
    <row r="321">
      <c t="s" s="14" r="A321">
        <v>1418</v>
      </c>
      <c t="str" s="14" r="B321">
        <f>HYPERLINK("https://confluence.oceanobservatories.org/display/instruments/NUTNR-B+Driver","NUTNR-B")</f>
        <v>NUTNR-B</v>
      </c>
      <c t="s" r="C321">
        <v>2503</v>
      </c>
      <c t="s" s="23" r="D321">
        <v>2504</v>
      </c>
      <c s="14" r="E321">
        <f>countif(D$6:D$23675,D321) - 1</f>
        <v>0</v>
      </c>
      <c t="str" s="14" r="F321">
        <v>aux_fitting_1_quantity_float32_1</v>
      </c>
      <c s="14" r="G321">
        <f>countif(F$6:F$6112,F321) - 1</f>
        <v>0</v>
      </c>
      <c t="s" s="14" r="H321">
        <v>1397</v>
      </c>
      <c t="s" s="14" r="I321">
        <v>1398</v>
      </c>
      <c s="14" r="J321"/>
      <c s="14" r="K321"/>
      <c s="14" r="L321"/>
      <c s="14" r="M321">
        <v>1</v>
      </c>
      <c s="14" r="N321">
        <v>-9999</v>
      </c>
      <c s="14" r="O321"/>
      <c s="14" r="P321"/>
      <c s="14" r="Q321"/>
      <c s="14" r="R321"/>
      <c s="14" r="S321"/>
      <c s="14" r="T321"/>
      <c s="14" r="U321"/>
      <c s="14" r="V321"/>
      <c s="14" r="W321"/>
    </row>
    <row r="322">
      <c t="s" s="14" r="A322">
        <v>1418</v>
      </c>
      <c t="str" s="14" r="B322">
        <f>HYPERLINK("https://confluence.oceanobservatories.org/display/instruments/NUTNR-B+Driver","NUTNR-B")</f>
        <v>NUTNR-B</v>
      </c>
      <c t="s" r="C322">
        <v>2505</v>
      </c>
      <c t="s" s="23" r="D322">
        <v>2506</v>
      </c>
      <c s="14" r="E322">
        <f>countif(D$6:D$23675,D322) - 1</f>
        <v>0</v>
      </c>
      <c t="str" s="14" r="F322">
        <v>aux_fitting_2_quantity_float32_1</v>
      </c>
      <c s="14" r="G322">
        <f>countif(F$6:F$6112,F322) - 1</f>
        <v>0</v>
      </c>
      <c t="s" s="14" r="H322">
        <v>1397</v>
      </c>
      <c t="s" s="14" r="I322">
        <v>1398</v>
      </c>
      <c s="14" r="J322"/>
      <c s="14" r="K322"/>
      <c s="14" r="L322"/>
      <c s="14" r="M322">
        <v>1</v>
      </c>
      <c s="14" r="N322">
        <v>-9999</v>
      </c>
      <c s="14" r="O322"/>
      <c s="14" r="P322"/>
      <c s="14" r="Q322"/>
      <c s="14" r="R322"/>
      <c s="14" r="S322"/>
      <c s="14" r="T322"/>
      <c s="14" r="U322"/>
      <c s="14" r="V322"/>
      <c s="14" r="W322"/>
    </row>
    <row r="323">
      <c t="s" s="14" r="A323">
        <v>1418</v>
      </c>
      <c t="str" s="14" r="B323">
        <f>HYPERLINK("https://confluence.oceanobservatories.org/display/instruments/NUTNR-B+Driver","NUTNR-B")</f>
        <v>NUTNR-B</v>
      </c>
      <c t="s" r="C323">
        <v>2507</v>
      </c>
      <c t="s" s="23" r="D323">
        <v>2508</v>
      </c>
      <c s="14" r="E323">
        <f>countif(D$6:D$23675,D323) - 1</f>
        <v>0</v>
      </c>
      <c t="str" s="14" r="F323">
        <v>aux_fitting_3_quantity_float32_1</v>
      </c>
      <c s="14" r="G323">
        <f>countif(F$6:F$6112,F323) - 1</f>
        <v>0</v>
      </c>
      <c t="s" s="14" r="H323">
        <v>1397</v>
      </c>
      <c t="s" s="14" r="I323">
        <v>1398</v>
      </c>
      <c s="14" r="J323"/>
      <c s="14" r="K323"/>
      <c s="14" r="L323"/>
      <c s="14" r="M323">
        <v>1</v>
      </c>
      <c s="14" r="N323">
        <v>-9999</v>
      </c>
      <c s="14" r="O323"/>
      <c s="14" r="P323"/>
      <c s="14" r="Q323"/>
      <c s="14" r="R323"/>
      <c s="14" r="S323"/>
      <c s="14" r="T323"/>
      <c s="14" r="U323"/>
      <c s="14" r="V323"/>
      <c s="14" r="W323"/>
    </row>
    <row r="324">
      <c t="s" s="14" r="A324">
        <v>1418</v>
      </c>
      <c t="str" s="14" r="B324">
        <f>HYPERLINK("https://confluence.oceanobservatories.org/display/instruments/NUTNR-B+Driver","NUTNR-B")</f>
        <v>NUTNR-B</v>
      </c>
      <c t="s" r="C324">
        <v>2509</v>
      </c>
      <c t="s" s="23" r="D324">
        <v>2510</v>
      </c>
      <c s="14" r="E324">
        <f>countif(D$6:D$23675,D324) - 1</f>
        <v>0</v>
      </c>
      <c t="str" s="14" r="F324">
        <v>rms_error_quantity_float32_uMol_L_1</v>
      </c>
      <c s="14" r="G324">
        <f>countif(F$6:F$6112,F324) - 1</f>
        <v>0</v>
      </c>
      <c t="s" s="14" r="H324">
        <v>1397</v>
      </c>
      <c t="s" s="14" r="I324">
        <v>1398</v>
      </c>
      <c s="14" r="J324"/>
      <c s="14" r="K324"/>
      <c s="14" r="L324"/>
      <c t="s" s="14" r="M324">
        <v>2502</v>
      </c>
      <c s="14" r="N324">
        <v>-9999</v>
      </c>
      <c s="14" r="O324"/>
      <c s="14" r="P324"/>
      <c s="14" r="Q324"/>
      <c s="14" r="R324"/>
      <c s="14" r="S324"/>
      <c s="14" r="T324"/>
      <c s="14" r="U324"/>
      <c s="14" r="V324"/>
      <c s="14" r="W324"/>
    </row>
    <row r="325">
      <c t="s" s="14" r="A325">
        <v>1418</v>
      </c>
      <c t="str" s="14" r="B325">
        <f>HYPERLINK("https://confluence.oceanobservatories.org/display/instruments/NUTNR-B+Driver","NUTNR-B")</f>
        <v>NUTNR-B</v>
      </c>
      <c t="s" r="C325">
        <v>2511</v>
      </c>
      <c t="s" s="23" r="D325">
        <v>2512</v>
      </c>
      <c s="14" r="E325">
        <f>countif(D$6:D$23675,D325) - 1</f>
        <v>0</v>
      </c>
      <c t="str" s="14" r="F325">
        <v>temp_interior_quantity_float32_deg_C</v>
      </c>
      <c s="14" r="G325">
        <f>countif(F$6:F$6112,F325) - 1</f>
        <v>0</v>
      </c>
      <c t="s" s="14" r="H325">
        <v>1397</v>
      </c>
      <c t="s" s="14" r="I325">
        <v>1398</v>
      </c>
      <c s="14" r="J325"/>
      <c s="14" r="K325"/>
      <c s="14" r="L325"/>
      <c t="s" s="14" r="M325">
        <v>1432</v>
      </c>
      <c s="14" r="N325">
        <v>-9999</v>
      </c>
      <c s="14" r="O325"/>
      <c s="14" r="P325"/>
      <c s="14" r="Q325"/>
      <c s="14" r="R325"/>
      <c s="14" r="S325"/>
      <c s="14" r="T325"/>
      <c s="14" r="U325"/>
      <c s="14" r="V325"/>
      <c s="14" r="W325"/>
    </row>
    <row r="326">
      <c t="s" s="14" r="A326">
        <v>1418</v>
      </c>
      <c t="str" s="14" r="B326">
        <f>HYPERLINK("https://confluence.oceanobservatories.org/display/instruments/NUTNR-B+Driver","NUTNR-B")</f>
        <v>NUTNR-B</v>
      </c>
      <c t="s" r="C326">
        <v>2513</v>
      </c>
      <c t="s" s="23" r="D326">
        <v>2514</v>
      </c>
      <c s="14" r="E326">
        <f>countif(D$6:D$23675,D326) - 1</f>
        <v>0</v>
      </c>
      <c t="str" s="14" r="F326">
        <v>temp_spectrometer_quantity_float32_deg_C</v>
      </c>
      <c s="14" r="G326">
        <f>countif(F$6:F$6112,F326) - 1</f>
        <v>0</v>
      </c>
      <c t="s" s="14" r="H326">
        <v>1397</v>
      </c>
      <c t="s" s="14" r="I326">
        <v>1398</v>
      </c>
      <c s="14" r="J326"/>
      <c s="14" r="K326"/>
      <c s="14" r="L326"/>
      <c t="s" s="14" r="M326">
        <v>1432</v>
      </c>
      <c s="14" r="N326">
        <v>-9999</v>
      </c>
      <c s="14" r="O326"/>
      <c s="14" r="P326"/>
      <c s="14" r="Q326"/>
      <c s="14" r="R326"/>
      <c s="14" r="S326"/>
      <c s="14" r="T326"/>
      <c s="14" r="U326"/>
      <c s="14" r="V326"/>
      <c s="14" r="W326"/>
    </row>
    <row r="327">
      <c t="s" s="14" r="A327">
        <v>1418</v>
      </c>
      <c t="str" s="14" r="B327">
        <f>HYPERLINK("https://confluence.oceanobservatories.org/display/instruments/NUTNR-B+Driver","NUTNR-B")</f>
        <v>NUTNR-B</v>
      </c>
      <c t="s" r="C327">
        <v>2515</v>
      </c>
      <c t="s" s="23" r="D327">
        <v>2516</v>
      </c>
      <c s="14" r="E327">
        <f>countif(D$6:D$23675,D327) - 1</f>
        <v>0</v>
      </c>
      <c t="str" s="14" r="F327">
        <v>temp_lamp_quantity_float32_deg_C</v>
      </c>
      <c s="14" r="G327">
        <f>countif(F$6:F$6112,F327) - 1</f>
        <v>0</v>
      </c>
      <c t="s" s="14" r="H327">
        <v>1397</v>
      </c>
      <c t="s" s="14" r="I327">
        <v>1398</v>
      </c>
      <c s="14" r="J327"/>
      <c s="14" r="K327"/>
      <c s="14" r="L327"/>
      <c t="s" s="14" r="M327">
        <v>1432</v>
      </c>
      <c s="14" r="N327">
        <v>-9999</v>
      </c>
      <c s="14" r="O327"/>
      <c s="14" r="P327"/>
      <c s="14" r="Q327"/>
      <c s="14" r="R327"/>
      <c s="14" r="S327"/>
      <c s="14" r="T327"/>
      <c s="14" r="U327"/>
      <c s="14" r="V327"/>
      <c s="14" r="W327"/>
    </row>
    <row r="328">
      <c t="s" s="14" r="A328">
        <v>1418</v>
      </c>
      <c t="str" s="14" r="B328">
        <f>HYPERLINK("https://confluence.oceanobservatories.org/display/instruments/NUTNR-B+Driver","NUTNR-B")</f>
        <v>NUTNR-B</v>
      </c>
      <c t="s" r="C328">
        <v>2517</v>
      </c>
      <c t="s" s="23" r="D328">
        <v>2518</v>
      </c>
      <c s="14" r="E328">
        <f>countif(D$6:D$23675,D328) - 1</f>
        <v>0</v>
      </c>
      <c t="str" s="14" r="F328">
        <v>lamp_time_quantity_float32_s</v>
      </c>
      <c s="14" r="G328">
        <f>countif(F$6:F$6112,F328) - 1</f>
        <v>0</v>
      </c>
      <c t="s" s="14" r="H328">
        <v>1397</v>
      </c>
      <c t="s" s="14" r="I328">
        <v>1398</v>
      </c>
      <c s="14" r="J328"/>
      <c s="14" r="K328"/>
      <c s="14" r="L328"/>
      <c t="s" s="14" r="M328">
        <v>1516</v>
      </c>
      <c s="14" r="N328">
        <v>-9999</v>
      </c>
      <c s="14" r="O328"/>
      <c s="14" r="P328"/>
      <c s="14" r="Q328"/>
      <c s="14" r="R328"/>
      <c s="14" r="S328"/>
      <c t="s" s="14" r="T328">
        <v>2519</v>
      </c>
      <c s="14" r="U328"/>
      <c s="23" r="V328"/>
      <c s="14" r="W328"/>
    </row>
    <row r="329">
      <c t="s" s="14" r="A329">
        <v>1418</v>
      </c>
      <c t="str" s="14" r="B329">
        <f>HYPERLINK("https://confluence.oceanobservatories.org/display/instruments/NUTNR-B+Driver","NUTNR-B")</f>
        <v>NUTNR-B</v>
      </c>
      <c t="s" r="C329">
        <v>2520</v>
      </c>
      <c t="s" s="23" r="D329">
        <v>2521</v>
      </c>
      <c s="14" r="E329">
        <f>countif(D$6:D$23675,D329) - 1</f>
        <v>0</v>
      </c>
      <c t="str" s="14" r="F329">
        <v>humidity_quantity_float32_%</v>
      </c>
      <c s="14" r="G329">
        <f>countif(F$6:F$6112,F329) - 1</f>
        <v>0</v>
      </c>
      <c t="s" s="14" r="H329">
        <v>1397</v>
      </c>
      <c t="s" s="14" r="I329">
        <v>1398</v>
      </c>
      <c s="14" r="J329"/>
      <c s="14" r="K329"/>
      <c s="14" r="L329"/>
      <c t="s" s="14" r="M329">
        <v>2522</v>
      </c>
      <c s="14" r="N329">
        <v>-9999</v>
      </c>
      <c s="14" r="O329"/>
      <c s="14" r="P329"/>
      <c s="14" r="Q329"/>
      <c s="14" r="R329"/>
      <c s="14" r="S329"/>
      <c s="14" r="T329"/>
      <c s="14" r="U329"/>
      <c s="14" r="V329"/>
      <c s="14" r="W329"/>
    </row>
    <row r="330">
      <c t="s" s="14" r="A330">
        <v>1418</v>
      </c>
      <c t="str" s="14" r="B330">
        <f>HYPERLINK("https://confluence.oceanobservatories.org/display/instruments/NUTNR-B+Driver","NUTNR-B")</f>
        <v>NUTNR-B</v>
      </c>
      <c t="s" r="C330">
        <v>2523</v>
      </c>
      <c t="s" s="23" r="D330">
        <v>2524</v>
      </c>
      <c s="14" r="E330">
        <f>countif(D$6:D$23675,D330) - 1</f>
        <v>0</v>
      </c>
      <c t="str" s="14" r="F330">
        <v>voltage_lamp_quantity_float32_V</v>
      </c>
      <c s="14" r="G330">
        <f>countif(F$6:F$6112,F330) - 1</f>
        <v>0</v>
      </c>
      <c t="s" s="14" r="H330">
        <v>1397</v>
      </c>
      <c t="s" s="14" r="I330">
        <v>1398</v>
      </c>
      <c s="14" r="J330"/>
      <c s="14" r="K330"/>
      <c s="14" r="L330"/>
      <c t="s" s="14" r="M330">
        <v>1659</v>
      </c>
      <c s="14" r="N330">
        <v>-9999</v>
      </c>
      <c s="14" r="O330"/>
      <c s="14" r="P330"/>
      <c s="14" r="Q330"/>
      <c s="14" r="R330"/>
      <c s="14" r="S330"/>
      <c s="14" r="T330"/>
      <c s="14" r="U330"/>
      <c s="14" r="V330"/>
      <c s="14" r="W330"/>
    </row>
    <row r="331">
      <c t="s" s="14" r="A331">
        <v>1418</v>
      </c>
      <c t="str" s="14" r="B331">
        <f>HYPERLINK("https://confluence.oceanobservatories.org/display/instruments/NUTNR-B+Driver","NUTNR-B")</f>
        <v>NUTNR-B</v>
      </c>
      <c t="s" r="C331">
        <v>2525</v>
      </c>
      <c t="s" s="23" r="D331">
        <v>2526</v>
      </c>
      <c s="14" r="E331">
        <f>countif(D$6:D$23675,D331) - 1</f>
        <v>0</v>
      </c>
      <c t="str" s="14" r="F331">
        <v>voltage_analog_quantity_float32_V</v>
      </c>
      <c s="14" r="G331">
        <f>countif(F$6:F$6112,F331) - 1</f>
        <v>0</v>
      </c>
      <c t="s" s="14" r="H331">
        <v>1397</v>
      </c>
      <c t="s" s="14" r="I331">
        <v>1398</v>
      </c>
      <c s="14" r="J331"/>
      <c s="14" r="K331"/>
      <c s="14" r="L331"/>
      <c t="s" s="14" r="M331">
        <v>1659</v>
      </c>
      <c s="14" r="N331">
        <v>-9999</v>
      </c>
      <c s="14" r="O331"/>
      <c s="14" r="P331"/>
      <c s="14" r="Q331"/>
      <c s="14" r="R331"/>
      <c s="14" r="S331"/>
      <c s="14" r="T331"/>
      <c s="14" r="U331"/>
      <c s="14" r="V331"/>
      <c s="14" r="W331"/>
    </row>
    <row r="332">
      <c t="s" s="14" r="A332">
        <v>1418</v>
      </c>
      <c t="str" s="14" r="B332">
        <f>HYPERLINK("https://confluence.oceanobservatories.org/display/instruments/NUTNR-B+Driver","NUTNR-B")</f>
        <v>NUTNR-B</v>
      </c>
      <c t="s" r="C332">
        <v>2527</v>
      </c>
      <c t="s" s="23" r="D332">
        <v>2528</v>
      </c>
      <c s="14" r="E332">
        <f>countif(D$6:D$23675,D332) - 1</f>
        <v>0</v>
      </c>
      <c t="str" s="14" r="F332">
        <v>voltage_main_quantity_float32_V</v>
      </c>
      <c s="14" r="G332">
        <f>countif(F$6:F$6112,F332) - 1</f>
        <v>0</v>
      </c>
      <c t="s" s="14" r="H332">
        <v>1397</v>
      </c>
      <c t="s" s="14" r="I332">
        <v>1398</v>
      </c>
      <c s="14" r="J332"/>
      <c s="14" r="K332"/>
      <c s="14" r="L332"/>
      <c t="s" s="14" r="M332">
        <v>1659</v>
      </c>
      <c s="14" r="N332">
        <v>-9999</v>
      </c>
      <c s="14" r="O332"/>
      <c s="14" r="P332"/>
      <c s="14" r="Q332"/>
      <c s="14" r="R332"/>
      <c s="14" r="S332"/>
      <c s="14" r="T332"/>
      <c s="14" r="U332"/>
      <c s="14" r="V332"/>
      <c s="14" r="W332"/>
    </row>
    <row r="333">
      <c t="s" s="14" r="A333">
        <v>1418</v>
      </c>
      <c t="str" s="14" r="B333">
        <f>HYPERLINK("https://confluence.oceanobservatories.org/display/instruments/NUTNR-B+Driver","NUTNR-B")</f>
        <v>NUTNR-B</v>
      </c>
      <c t="s" r="C333">
        <v>2529</v>
      </c>
      <c t="s" s="23" r="D333">
        <v>2530</v>
      </c>
      <c s="14" r="E333">
        <f>countif(D$6:D$23675,D333) - 1</f>
        <v>0</v>
      </c>
      <c t="str" s="14" r="F333">
        <v>ref_channel_average_quantity_float32_counts</v>
      </c>
      <c s="14" r="G333">
        <f>countif(F$6:F$6112,F333) - 1</f>
        <v>0</v>
      </c>
      <c t="s" s="14" r="H333">
        <v>1397</v>
      </c>
      <c t="s" s="14" r="I333">
        <v>1398</v>
      </c>
      <c s="14" r="J333"/>
      <c s="14" r="K333"/>
      <c s="14" r="L333"/>
      <c t="s" s="14" r="M333">
        <v>1470</v>
      </c>
      <c s="14" r="N333">
        <v>-9999</v>
      </c>
      <c s="14" r="O333"/>
      <c s="14" r="P333"/>
      <c s="14" r="Q333"/>
      <c s="14" r="R333"/>
      <c s="14" r="S333"/>
      <c s="14" r="T333"/>
      <c s="14" r="U333"/>
      <c s="14" r="V333"/>
      <c s="14" r="W333"/>
    </row>
    <row r="334">
      <c t="s" s="14" r="A334">
        <v>1418</v>
      </c>
      <c t="str" s="14" r="B334">
        <f>HYPERLINK("https://confluence.oceanobservatories.org/display/instruments/NUTNR-B+Driver","NUTNR-B")</f>
        <v>NUTNR-B</v>
      </c>
      <c t="s" r="C334">
        <v>2531</v>
      </c>
      <c t="s" s="23" r="D334">
        <v>2532</v>
      </c>
      <c s="14" r="E334">
        <f>countif(D$6:D$23675,D334) - 1</f>
        <v>0</v>
      </c>
      <c t="str" s="14" r="F334">
        <v>ref_channel_variance_quantity_float32_1</v>
      </c>
      <c s="14" r="G334">
        <f>countif(F$6:F$6112,F334) - 1</f>
        <v>0</v>
      </c>
      <c t="s" s="14" r="H334">
        <v>1397</v>
      </c>
      <c t="s" s="14" r="I334">
        <v>1398</v>
      </c>
      <c s="14" r="J334"/>
      <c s="14" r="K334"/>
      <c s="14" r="L334"/>
      <c s="14" r="M334">
        <v>1</v>
      </c>
      <c s="14" r="N334">
        <v>-9999</v>
      </c>
      <c s="14" r="O334"/>
      <c s="14" r="P334"/>
      <c s="14" r="Q334"/>
      <c s="14" r="R334"/>
      <c s="14" r="S334"/>
      <c s="14" r="T334"/>
      <c s="14" r="U334"/>
      <c s="14" r="V334"/>
      <c s="14" r="W334"/>
    </row>
    <row r="335">
      <c t="s" s="14" r="A335">
        <v>1418</v>
      </c>
      <c t="str" s="14" r="B335">
        <f>HYPERLINK("https://confluence.oceanobservatories.org/display/instruments/NUTNR-B+Driver","NUTNR-B")</f>
        <v>NUTNR-B</v>
      </c>
      <c t="s" r="C335">
        <v>2533</v>
      </c>
      <c t="s" s="23" r="D335">
        <v>2534</v>
      </c>
      <c s="14" r="E335">
        <f>countif(D$6:D$23675,D335) - 1</f>
        <v>0</v>
      </c>
      <c t="str" s="14" r="F335">
        <v>sea_water_dark_quantity_float32_counts</v>
      </c>
      <c s="14" r="G335">
        <f>countif(F$6:F$6112,F335) - 1</f>
        <v>0</v>
      </c>
      <c t="s" s="14" r="H335">
        <v>1397</v>
      </c>
      <c t="s" s="14" r="I335">
        <v>1398</v>
      </c>
      <c s="14" r="J335"/>
      <c s="14" r="K335"/>
      <c s="14" r="L335"/>
      <c t="s" s="14" r="M335">
        <v>1470</v>
      </c>
      <c s="14" r="N335">
        <v>-9999</v>
      </c>
      <c s="14" r="O335"/>
      <c s="14" r="P335"/>
      <c s="14" r="Q335"/>
      <c s="14" r="R335"/>
      <c s="14" r="S335"/>
      <c s="14" r="T335"/>
      <c s="14" r="U335"/>
      <c s="14" r="V335"/>
      <c s="14" r="W335"/>
    </row>
    <row r="336">
      <c t="s" s="14" r="A336">
        <v>1418</v>
      </c>
      <c t="str" s="14" r="B336">
        <f>HYPERLINK("https://confluence.oceanobservatories.org/display/instruments/NUTNR-B+Driver","NUTNR-B")</f>
        <v>NUTNR-B</v>
      </c>
      <c t="s" r="C336">
        <v>2535</v>
      </c>
      <c t="s" s="23" r="D336">
        <v>2536</v>
      </c>
      <c s="14" r="E336">
        <f>countif(D$6:D$23675,D336) - 1</f>
        <v>0</v>
      </c>
      <c t="str" s="14" r="F336">
        <v>spec_channel_average_quantity_float32_counts</v>
      </c>
      <c s="14" r="G336">
        <f>countif(F$6:F$6112,F336) - 1</f>
        <v>0</v>
      </c>
      <c t="s" s="14" r="H336">
        <v>1397</v>
      </c>
      <c t="s" s="14" r="I336">
        <v>1398</v>
      </c>
      <c s="14" r="J336"/>
      <c s="14" r="K336"/>
      <c s="14" r="L336"/>
      <c t="s" s="14" r="M336">
        <v>1470</v>
      </c>
      <c s="14" r="N336">
        <v>-9999</v>
      </c>
      <c s="14" r="O336"/>
      <c s="14" r="P336"/>
      <c s="14" r="Q336"/>
      <c s="14" r="R336"/>
      <c s="14" r="S336"/>
      <c s="14" r="T336"/>
      <c s="14" r="U336"/>
      <c s="14" r="V336"/>
      <c s="14" r="W336"/>
    </row>
    <row r="337">
      <c t="s" s="14" r="A337">
        <v>1418</v>
      </c>
      <c t="str" s="14" r="B337">
        <f>HYPERLINK("https://confluence.oceanobservatories.org/display/instruments/NUTNR-B+Driver","NUTNR-B")</f>
        <v>NUTNR-B</v>
      </c>
      <c t="s" r="C337">
        <v>2537</v>
      </c>
      <c t="s" s="23" r="D337">
        <v>2538</v>
      </c>
      <c s="14" r="E337">
        <f>countif(D$6:D$23675,D337) - 1</f>
        <v>0</v>
      </c>
      <c t="str" s="14" r="F337">
        <v>spectral_channels_array_quantity_uint16_counts</v>
      </c>
      <c s="14" r="G337">
        <f>countif(F$6:F$6112,F337) - 1</f>
        <v>0</v>
      </c>
      <c t="s" s="14" r="H337">
        <v>1467</v>
      </c>
      <c t="s" s="14" r="I337">
        <v>1525</v>
      </c>
      <c s="14" r="J337"/>
      <c s="14" r="K337"/>
      <c s="14" r="L337"/>
      <c t="s" s="14" r="M337">
        <v>1470</v>
      </c>
      <c s="14" r="N337">
        <v>65535</v>
      </c>
      <c s="14" r="O337"/>
      <c s="14" r="P337"/>
      <c s="14" r="Q337"/>
      <c s="14" r="R337"/>
      <c s="14" r="S337"/>
      <c s="14" r="T337"/>
      <c s="14" r="U337"/>
      <c s="14" r="V337"/>
      <c s="14" r="W337"/>
    </row>
    <row r="338">
      <c t="s" s="14" r="A338">
        <v>1418</v>
      </c>
      <c t="str" s="14" r="B338">
        <f>HYPERLINK("https://confluence.oceanobservatories.org/display/instruments/NUTNR-B+Driver","NUTNR-B")</f>
        <v>NUTNR-B</v>
      </c>
      <c t="s" r="C338">
        <v>2539</v>
      </c>
      <c t="s" s="23" r="D338">
        <v>2540</v>
      </c>
      <c s="14" r="E338">
        <f>countif(D$6:D$23675,D338) - 1</f>
        <v>0</v>
      </c>
      <c t="str" s="14" r="F338">
        <v>checksum_quantity_uint8_1</v>
      </c>
      <c s="14" r="G338">
        <f>countif(F$6:F$6112,F338) - 1</f>
        <v>0</v>
      </c>
      <c t="s" s="14" r="H338">
        <v>1397</v>
      </c>
      <c t="s" s="14" r="I338">
        <v>2541</v>
      </c>
      <c s="14" r="J338"/>
      <c s="14" r="K338"/>
      <c s="14" r="L338"/>
      <c s="14" r="M338">
        <v>1</v>
      </c>
      <c s="14" r="N338">
        <v>0</v>
      </c>
      <c s="14" r="O338"/>
      <c s="14" r="P338"/>
      <c s="14" r="Q338"/>
      <c s="14" r="R338"/>
      <c s="14" r="S338"/>
      <c s="14" r="T338"/>
      <c s="14" r="U338"/>
      <c s="14" r="V338"/>
      <c s="14" r="W338"/>
    </row>
    <row r="339">
      <c t="s" s="14" r="A339">
        <v>1418</v>
      </c>
      <c t="str" s="14" r="B339">
        <f>HYPERLINK("https://confluence.oceanobservatories.org/display/instruments/NUTNR-B+Driver","NUTNR-B")</f>
        <v>NUTNR-B</v>
      </c>
      <c t="s" r="C339">
        <v>2542</v>
      </c>
      <c t="s" s="23" r="D339">
        <v>2543</v>
      </c>
      <c s="14" r="E339">
        <f>countif(D$6:D$23675,D339) - 1</f>
        <v>0</v>
      </c>
      <c t="str" s="14" r="F339">
        <v>startup_time_quantity_int32_seconds_since_1970_01_01</v>
      </c>
      <c s="14" r="G339">
        <f>countif(F$6:F$6112,F339) - 1</f>
        <v>0</v>
      </c>
      <c t="s" s="14" r="H339">
        <v>1397</v>
      </c>
      <c t="s" s="14" r="I339">
        <v>1468</v>
      </c>
      <c s="14" r="J339"/>
      <c s="14" r="K339"/>
      <c s="14" r="L339"/>
      <c t="s" s="14" r="M339">
        <v>2544</v>
      </c>
      <c s="14" r="N339">
        <v>-9999</v>
      </c>
      <c s="14" r="O339"/>
      <c s="14" r="P339"/>
      <c s="14" r="Q339"/>
      <c s="14" r="R339"/>
      <c s="14" r="S339"/>
      <c s="14" r="T339"/>
      <c s="14" r="U339"/>
      <c s="23" r="V339"/>
      <c s="14" r="W339"/>
    </row>
    <row r="340">
      <c t="s" s="14" r="A340">
        <v>1418</v>
      </c>
      <c t="str" s="14" r="B340">
        <f>HYPERLINK("https://confluence.oceanobservatories.org/display/instruments/NUTNR-B+Driver","NUTNR-B")</f>
        <v>NUTNR-B</v>
      </c>
      <c t="s" r="C340">
        <v>2545</v>
      </c>
      <c t="s" s="23" r="D340">
        <v>2546</v>
      </c>
      <c s="14" r="E340">
        <f>countif(D$6:D$23675,D340) - 1</f>
        <v>0</v>
      </c>
      <c t="str" s="14" r="F340">
        <v>persistor_cf_card_array_quantity_str_1</v>
      </c>
      <c s="14" r="G340">
        <f>countif(F$6:F$6112,F340) - 1</f>
        <v>0</v>
      </c>
      <c t="s" s="14" r="H340">
        <v>1467</v>
      </c>
      <c t="s" s="14" r="I340">
        <v>1702</v>
      </c>
      <c s="14" r="J340"/>
      <c s="14" r="K340"/>
      <c s="14" r="L340"/>
      <c s="14" r="M340">
        <v>1</v>
      </c>
      <c t="s" s="14" r="N340">
        <v>1703</v>
      </c>
      <c s="14" r="O340"/>
      <c s="14" r="P340"/>
      <c s="14" r="Q340"/>
      <c s="14" r="R340"/>
      <c s="14" r="S340"/>
      <c s="14" r="T340"/>
      <c s="14" r="U340"/>
      <c s="14" r="V340"/>
      <c s="14" r="W340"/>
    </row>
    <row r="341">
      <c t="s" s="14" r="A341">
        <v>1418</v>
      </c>
      <c t="str" s="14" r="B341">
        <f>HYPERLINK("https://confluence.oceanobservatories.org/display/instruments/NUTNR-B+Driver","NUTNR-B")</f>
        <v>NUTNR-B</v>
      </c>
      <c t="s" r="C341">
        <v>2547</v>
      </c>
      <c t="s" s="23" r="D341">
        <v>2548</v>
      </c>
      <c s="14" r="E341">
        <f>countif(D$6:D$23675,D341) - 1</f>
        <v>0</v>
      </c>
      <c t="str" s="14" r="F341">
        <v>persistor_bios_array_quantity_str_1</v>
      </c>
      <c s="14" r="G341">
        <f>countif(F$6:F$6112,F341) - 1</f>
        <v>0</v>
      </c>
      <c t="s" s="14" r="H341">
        <v>1467</v>
      </c>
      <c t="s" s="14" r="I341">
        <v>1702</v>
      </c>
      <c s="14" r="J341"/>
      <c s="14" r="K341"/>
      <c s="14" r="L341"/>
      <c s="14" r="M341">
        <v>1</v>
      </c>
      <c t="s" s="14" r="N341">
        <v>1703</v>
      </c>
      <c s="14" r="O341"/>
      <c s="14" r="P341"/>
      <c s="14" r="Q341"/>
      <c s="14" r="R341"/>
      <c s="14" r="S341"/>
      <c s="14" r="T341"/>
      <c s="14" r="U341"/>
      <c s="14" r="V341"/>
      <c s="14" r="W341"/>
    </row>
    <row r="342">
      <c t="s" s="14" r="A342">
        <v>1418</v>
      </c>
      <c t="str" s="14" r="B342">
        <f>HYPERLINK("https://confluence.oceanobservatories.org/display/instruments/NUTNR-B+Driver","NUTNR-B")</f>
        <v>NUTNR-B</v>
      </c>
      <c t="s" r="C342">
        <v>2549</v>
      </c>
      <c t="s" s="23" r="D342">
        <v>2550</v>
      </c>
      <c s="14" r="E342">
        <f>countif(D$6:D$23675,D342) - 1</f>
        <v>0</v>
      </c>
      <c t="str" s="14" r="F342">
        <v>persistor_picodos_version_array_quantity_str_1</v>
      </c>
      <c s="14" r="G342">
        <f>countif(F$6:F$6112,F342) - 1</f>
        <v>0</v>
      </c>
      <c t="s" s="14" r="H342">
        <v>1467</v>
      </c>
      <c t="s" s="14" r="I342">
        <v>1702</v>
      </c>
      <c s="14" r="J342"/>
      <c s="14" r="K342"/>
      <c s="14" r="L342"/>
      <c s="14" r="M342">
        <v>1</v>
      </c>
      <c t="s" s="14" r="N342">
        <v>1703</v>
      </c>
      <c s="14" r="O342"/>
      <c s="14" r="P342"/>
      <c s="14" r="Q342"/>
      <c s="14" r="R342"/>
      <c s="14" r="S342"/>
      <c s="14" r="T342"/>
      <c s="14" r="U342"/>
      <c s="14" r="V342"/>
      <c s="14" r="W342"/>
    </row>
    <row r="343">
      <c t="s" s="14" r="A343">
        <v>1418</v>
      </c>
      <c t="str" s="14" r="B343">
        <f>HYPERLINK("https://confluence.oceanobservatories.org/display/instruments/NUTNR-B+Driver","NUTNR-B")</f>
        <v>NUTNR-B</v>
      </c>
      <c t="s" r="C343">
        <v>2551</v>
      </c>
      <c t="s" s="23" r="D343">
        <v>2552</v>
      </c>
      <c s="14" r="E343">
        <f>countif(D$6:D$23675,D343) - 1</f>
        <v>0</v>
      </c>
      <c t="str" s="14" r="F343">
        <v>persistor_picodos_bytes_used_quantity_int32_bytes</v>
      </c>
      <c s="14" r="G343">
        <f>countif(F$6:F$6112,F343) - 1</f>
        <v>0</v>
      </c>
      <c t="s" s="14" r="H343">
        <v>1397</v>
      </c>
      <c t="s" s="14" r="I343">
        <v>1468</v>
      </c>
      <c s="14" r="J343"/>
      <c s="14" r="K343"/>
      <c s="14" r="L343"/>
      <c t="s" s="14" r="M343">
        <v>2130</v>
      </c>
      <c s="14" r="N343">
        <v>-9999</v>
      </c>
      <c s="14" r="O343"/>
      <c s="14" r="P343"/>
      <c s="14" r="Q343"/>
      <c s="14" r="R343"/>
      <c s="14" r="S343"/>
      <c s="14" r="T343"/>
      <c s="14" r="U343"/>
      <c s="14" r="V343"/>
      <c s="14" r="W343"/>
    </row>
    <row r="344">
      <c t="s" s="14" r="A344">
        <v>1418</v>
      </c>
      <c t="str" s="14" r="B344">
        <f>HYPERLINK("https://confluence.oceanobservatories.org/display/instruments/NUTNR-B+Driver","NUTNR-B")</f>
        <v>NUTNR-B</v>
      </c>
      <c t="s" r="C344">
        <v>2553</v>
      </c>
      <c t="s" s="23" r="D344">
        <v>2554</v>
      </c>
      <c s="14" r="E344">
        <f>countif(D$6:D$23675,D344) - 1</f>
        <v>0</v>
      </c>
      <c t="str" s="14" r="F344">
        <v>cf_card_size_quantity_int32_bytes</v>
      </c>
      <c s="14" r="G344">
        <f>countif(F$6:F$6112,F344) - 1</f>
        <v>0</v>
      </c>
      <c t="s" s="14" r="H344">
        <v>1397</v>
      </c>
      <c t="s" s="14" r="I344">
        <v>1468</v>
      </c>
      <c s="14" r="J344"/>
      <c s="14" r="K344"/>
      <c s="14" r="L344"/>
      <c t="s" s="14" r="M344">
        <v>2130</v>
      </c>
      <c s="14" r="N344">
        <v>-9999</v>
      </c>
      <c s="14" r="O344"/>
      <c s="14" r="P344"/>
      <c s="14" r="Q344"/>
      <c s="14" r="R344"/>
      <c s="14" r="S344"/>
      <c s="14" r="T344"/>
      <c s="14" r="U344"/>
      <c s="14" r="V344"/>
      <c s="14" r="W344"/>
    </row>
    <row r="345">
      <c t="s" s="14" r="A345">
        <v>1418</v>
      </c>
      <c t="str" s="14" r="B345">
        <f>HYPERLINK("https://confluence.oceanobservatories.org/display/instruments/NUTNR-B+Driver","NUTNR-B")</f>
        <v>NUTNR-B</v>
      </c>
      <c t="s" r="C345">
        <v>2555</v>
      </c>
      <c t="s" s="23" r="D345">
        <v>2556</v>
      </c>
      <c s="14" r="E345">
        <f>countif(D$6:D$23675,D345) - 1</f>
        <v>0</v>
      </c>
      <c t="str" s="14" r="F345">
        <v>cf_card_free_quantity_int32_bytes</v>
      </c>
      <c s="14" r="G345">
        <f>countif(F$6:F$6112,F345) - 1</f>
        <v>0</v>
      </c>
      <c t="s" s="14" r="H345">
        <v>1397</v>
      </c>
      <c t="s" s="14" r="I345">
        <v>1468</v>
      </c>
      <c s="14" r="J345"/>
      <c s="14" r="K345"/>
      <c s="14" r="L345"/>
      <c t="s" s="14" r="M345">
        <v>2130</v>
      </c>
      <c s="14" r="N345">
        <v>-9999</v>
      </c>
      <c s="14" r="O345"/>
      <c s="14" r="P345"/>
      <c s="14" r="Q345"/>
      <c s="14" r="R345"/>
      <c s="14" r="S345"/>
      <c s="14" r="T345"/>
      <c s="14" r="U345"/>
      <c s="14" r="V345"/>
      <c s="14" r="W345"/>
    </row>
    <row r="346">
      <c t="s" s="14" r="A346">
        <v>1418</v>
      </c>
      <c t="str" s="14" r="B346">
        <f>HYPERLINK("https://confluence.oceanobservatories.org/display/instruments/NUTNR-B+Driver","NUTNR-B")</f>
        <v>NUTNR-B</v>
      </c>
      <c t="s" r="C346">
        <v>2557</v>
      </c>
      <c t="s" s="23" r="D346">
        <v>2558</v>
      </c>
      <c s="14" r="E346">
        <f>countif(D$6:D$23675,D346) - 1</f>
        <v>0</v>
      </c>
      <c t="str" s="14" r="F346">
        <v>previous_shutdown_code_array_quantity_str_1</v>
      </c>
      <c s="14" r="G346">
        <f>countif(F$6:F$6112,F346) - 1</f>
        <v>0</v>
      </c>
      <c t="s" s="14" r="H346">
        <v>1467</v>
      </c>
      <c t="s" s="14" r="I346">
        <v>1702</v>
      </c>
      <c s="14" r="J346"/>
      <c s="14" r="K346"/>
      <c s="14" r="L346"/>
      <c s="14" r="M346">
        <v>1</v>
      </c>
      <c t="s" s="14" r="N346">
        <v>1703</v>
      </c>
      <c s="14" r="O346"/>
      <c s="14" r="P346"/>
      <c s="14" r="Q346"/>
      <c s="14" r="R346"/>
      <c s="14" r="S346"/>
      <c s="14" r="T346"/>
      <c s="14" r="U346"/>
      <c s="14" r="V346"/>
      <c s="14" r="W346"/>
    </row>
    <row r="347">
      <c t="s" s="14" r="A347">
        <v>1418</v>
      </c>
      <c t="str" s="14" r="B347">
        <f>HYPERLINK("https://confluence.oceanobservatories.org/display/instruments/NUTNR-B+Driver","NUTNR-B")</f>
        <v>NUTNR-B</v>
      </c>
      <c t="s" r="C347">
        <v>2559</v>
      </c>
      <c t="s" s="23" r="D347">
        <v>2560</v>
      </c>
      <c s="14" r="E347">
        <f>countif(D$6:D$23675,D347) - 1</f>
        <v>0</v>
      </c>
      <c t="str" s="14" r="F347">
        <v>operating_mode_array_quantity_str_1</v>
      </c>
      <c s="14" r="G347">
        <f>countif(F$6:F$6112,F347) - 1</f>
        <v>0</v>
      </c>
      <c t="s" s="14" r="H347">
        <v>1467</v>
      </c>
      <c t="s" s="14" r="I347">
        <v>1702</v>
      </c>
      <c s="14" r="J347"/>
      <c s="14" r="K347"/>
      <c s="14" r="L347"/>
      <c s="14" r="M347">
        <v>1</v>
      </c>
      <c t="s" s="14" r="N347">
        <v>1703</v>
      </c>
      <c s="14" r="O347"/>
      <c s="14" r="P347"/>
      <c s="14" r="Q347"/>
      <c s="14" r="R347"/>
      <c s="14" r="S347"/>
      <c s="14" r="T347"/>
      <c s="14" r="U347"/>
      <c s="14" r="V347"/>
      <c s="14" r="W347"/>
    </row>
    <row r="348">
      <c t="s" s="14" r="A348">
        <v>1418</v>
      </c>
      <c t="str" s="14" r="B348">
        <f>HYPERLINK("https://confluence.oceanobservatories.org/display/instruments/NUTNR-B+Driver","NUTNR-B")</f>
        <v>NUTNR-B</v>
      </c>
      <c t="s" r="C348">
        <v>2561</v>
      </c>
      <c t="s" s="23" r="D348">
        <v>2562</v>
      </c>
      <c s="14" r="E348">
        <f>countif(D$6:D$23675,D348) - 1</f>
        <v>0</v>
      </c>
      <c t="str" s="14" r="F348">
        <v>use_shutter_darks_boolean_int8_1</v>
      </c>
      <c s="14" r="G348">
        <f>countif(F$6:F$6112,F348) - 1</f>
        <v>0</v>
      </c>
      <c t="s" s="14" r="H348">
        <v>1530</v>
      </c>
      <c t="s" s="14" r="I348">
        <v>1479</v>
      </c>
      <c s="14" r="J348"/>
      <c s="14" r="K348"/>
      <c s="14" r="L348"/>
      <c s="14" r="M348">
        <v>1</v>
      </c>
      <c s="14" r="N348">
        <v>-9</v>
      </c>
      <c s="14" r="O348"/>
      <c s="14" r="P348"/>
      <c s="14" r="Q348"/>
      <c s="14" r="R348"/>
      <c s="14" r="S348"/>
      <c s="14" r="T348"/>
      <c s="14" r="U348"/>
      <c s="14" r="V348"/>
      <c s="14" r="W348"/>
    </row>
    <row r="349">
      <c t="s" s="14" r="A349">
        <v>1418</v>
      </c>
      <c t="str" s="14" r="B349">
        <f>HYPERLINK("https://confluence.oceanobservatories.org/display/instruments/NUTNR-B+Driver","NUTNR-B")</f>
        <v>NUTNR-B</v>
      </c>
      <c t="s" r="C349">
        <v>2517</v>
      </c>
      <c t="s" s="23" r="D349">
        <v>2563</v>
      </c>
      <c s="14" r="E349">
        <f>countif(D$6:D$23675,D349) - 1</f>
        <v>0</v>
      </c>
      <c t="str" s="14" r="F349">
        <v>lamp_time_quantity_int32_s</v>
      </c>
      <c s="14" r="G349">
        <f>countif(F$6:F$6112,F349) - 1</f>
        <v>0</v>
      </c>
      <c t="s" s="14" r="H349">
        <v>1397</v>
      </c>
      <c t="s" s="14" r="I349">
        <v>1468</v>
      </c>
      <c s="14" r="J349"/>
      <c s="14" r="K349"/>
      <c s="14" r="L349"/>
      <c t="s" s="14" r="M349">
        <v>1516</v>
      </c>
      <c s="14" r="N349">
        <v>-9999</v>
      </c>
      <c s="14" r="O349"/>
      <c s="14" r="P349"/>
      <c s="14" r="Q349"/>
      <c s="14" r="R349"/>
      <c s="14" r="S349"/>
      <c t="s" s="14" r="T349">
        <v>2564</v>
      </c>
      <c s="14" r="U349"/>
      <c s="23" r="V349"/>
      <c s="14" r="W349"/>
    </row>
    <row r="350">
      <c t="s" s="14" r="A350">
        <v>1418</v>
      </c>
      <c t="str" s="14" r="B350">
        <f>HYPERLINK("https://confluence.oceanobservatories.org/display/instruments/NUTNR-B+Driver","NUTNR-B")</f>
        <v>NUTNR-B</v>
      </c>
      <c t="s" r="C350">
        <v>2565</v>
      </c>
      <c t="s" s="23" r="D350">
        <v>2566</v>
      </c>
      <c s="14" r="E350">
        <f>countif(D$6:D$23675,D350) - 1</f>
        <v>0</v>
      </c>
      <c t="str" s="14" r="F350">
        <v>spec_on_time_quantity_int32_seconds_since_1970_01_01</v>
      </c>
      <c s="14" r="G350">
        <f>countif(F$6:F$6112,F350) - 1</f>
        <v>0</v>
      </c>
      <c t="s" s="14" r="H350">
        <v>1397</v>
      </c>
      <c t="s" s="14" r="I350">
        <v>1468</v>
      </c>
      <c s="14" r="J350"/>
      <c s="14" r="K350"/>
      <c s="14" r="L350"/>
      <c t="s" s="14" r="M350">
        <v>2544</v>
      </c>
      <c s="14" r="N350">
        <v>-9999</v>
      </c>
      <c s="14" r="O350"/>
      <c s="14" r="P350"/>
      <c s="14" r="Q350"/>
      <c s="14" r="R350"/>
      <c s="14" r="S350"/>
      <c s="14" r="T350"/>
      <c s="14" r="U350"/>
      <c s="23" r="V350"/>
      <c s="14" r="W350"/>
    </row>
    <row r="351">
      <c t="s" s="14" r="A351">
        <v>1418</v>
      </c>
      <c t="str" s="14" r="B351">
        <f>HYPERLINK("https://confluence.oceanobservatories.org/display/instruments/NUTNR-B+Driver","NUTNR-B")</f>
        <v>NUTNR-B</v>
      </c>
      <c t="s" r="C351">
        <v>2567</v>
      </c>
      <c t="s" s="23" r="D351">
        <v>2568</v>
      </c>
      <c s="14" r="E351">
        <f>countif(D$6:D$23675,D351) - 1</f>
        <v>0</v>
      </c>
      <c t="str" s="14" r="F351">
        <v>spec_powered_time_quantity_int32_seconds_since_1970_01_01</v>
      </c>
      <c s="14" r="G351">
        <f>countif(F$6:F$6112,F351) - 1</f>
        <v>0</v>
      </c>
      <c t="s" s="14" r="H351">
        <v>1397</v>
      </c>
      <c t="s" s="14" r="I351">
        <v>1468</v>
      </c>
      <c s="14" r="J351"/>
      <c s="14" r="K351"/>
      <c s="14" r="L351"/>
      <c t="s" s="14" r="M351">
        <v>2544</v>
      </c>
      <c s="14" r="N351">
        <v>-9999</v>
      </c>
      <c s="14" r="O351"/>
      <c s="14" r="P351"/>
      <c s="14" r="Q351"/>
      <c s="14" r="R351"/>
      <c s="14" r="S351"/>
      <c s="14" r="T351"/>
      <c s="14" r="U351"/>
      <c s="23" r="V351"/>
      <c s="14" r="W351"/>
    </row>
    <row r="352">
      <c t="s" s="14" r="A352">
        <v>1418</v>
      </c>
      <c t="str" s="14" r="B352">
        <f>HYPERLINK("https://confluence.oceanobservatories.org/display/instruments/NUTNR-B+Driver","NUTNR-B")</f>
        <v>NUTNR-B</v>
      </c>
      <c t="s" r="C352">
        <v>2569</v>
      </c>
      <c t="s" s="23" r="D352">
        <v>2570</v>
      </c>
      <c s="14" r="E352">
        <f>countif(D$6:D$23675,D352) - 1</f>
        <v>0</v>
      </c>
      <c t="str" s="14" r="F352">
        <v>lamp_on_time_quantity_int32_seconds_since_1970_01_01</v>
      </c>
      <c s="14" r="G352">
        <f>countif(F$6:F$6112,F352) - 1</f>
        <v>0</v>
      </c>
      <c t="s" s="14" r="H352">
        <v>1397</v>
      </c>
      <c t="s" s="14" r="I352">
        <v>1468</v>
      </c>
      <c s="14" r="J352"/>
      <c s="14" r="K352"/>
      <c s="14" r="L352"/>
      <c t="s" s="14" r="M352">
        <v>2544</v>
      </c>
      <c s="14" r="N352">
        <v>-9999</v>
      </c>
      <c s="14" r="O352"/>
      <c s="14" r="P352"/>
      <c s="14" r="Q352"/>
      <c s="14" r="R352"/>
      <c s="14" r="S352"/>
      <c s="14" r="T352"/>
      <c s="14" r="U352"/>
      <c s="23" r="V352"/>
      <c s="14" r="W352"/>
    </row>
    <row r="353">
      <c t="s" s="14" r="A353">
        <v>1418</v>
      </c>
      <c t="str" s="14" r="B353">
        <f>HYPERLINK("https://confluence.oceanobservatories.org/display/instruments/NUTNR-B+Driver","NUTNR-B")</f>
        <v>NUTNR-B</v>
      </c>
      <c t="s" r="C353">
        <v>2571</v>
      </c>
      <c t="s" s="23" r="D353">
        <v>2572</v>
      </c>
      <c s="14" r="E353">
        <f>countif(D$6:D$23675,D353) - 1</f>
        <v>0</v>
      </c>
      <c t="str" s="14" r="F353">
        <v>lamp_powered_time_quantity_int32_seconds_since_1970_01_01</v>
      </c>
      <c s="14" r="G353">
        <f>countif(F$6:F$6112,F353) - 1</f>
        <v>0</v>
      </c>
      <c t="s" s="14" r="H353">
        <v>1397</v>
      </c>
      <c t="s" s="14" r="I353">
        <v>1468</v>
      </c>
      <c s="14" r="J353"/>
      <c s="14" r="K353"/>
      <c s="14" r="L353"/>
      <c t="s" s="14" r="M353">
        <v>2544</v>
      </c>
      <c s="14" r="N353">
        <v>-9999</v>
      </c>
      <c s="14" r="O353"/>
      <c s="14" r="P353"/>
      <c s="14" r="Q353"/>
      <c s="14" r="R353"/>
      <c s="14" r="S353"/>
      <c s="14" r="T353"/>
      <c s="14" r="U353"/>
      <c s="23" r="V353"/>
      <c s="14" r="W353"/>
    </row>
    <row r="354">
      <c t="s" s="14" r="A354">
        <v>1418</v>
      </c>
      <c t="str" s="14" r="B354">
        <f>HYPERLINK("https://confluence.oceanobservatories.org/display/instruments/NUTNR-B+Driver","NUTNR-B")</f>
        <v>NUTNR-B</v>
      </c>
      <c t="s" r="C354">
        <v>2573</v>
      </c>
      <c t="s" s="23" r="D354">
        <v>2574</v>
      </c>
      <c s="14" r="E354">
        <f>countif(D$6:D$23675,D354) - 1</f>
        <v>0</v>
      </c>
      <c t="str" s="14" r="F354">
        <v>data_log_file_array_quantity_str_1</v>
      </c>
      <c s="14" r="G354">
        <f>countif(F$6:F$6112,F354) - 1</f>
        <v>0</v>
      </c>
      <c t="s" s="14" r="H354">
        <v>1467</v>
      </c>
      <c t="s" s="14" r="I354">
        <v>1702</v>
      </c>
      <c s="14" r="J354"/>
      <c s="14" r="K354"/>
      <c s="14" r="L354"/>
      <c s="14" r="M354">
        <v>1</v>
      </c>
      <c t="s" s="14" r="N354">
        <v>1703</v>
      </c>
      <c s="14" r="O354"/>
      <c s="14" r="P354"/>
      <c s="14" r="Q354"/>
      <c s="14" r="R354"/>
      <c s="14" r="S354"/>
      <c s="14" r="T354"/>
      <c s="14" r="U354"/>
      <c s="14" r="V354"/>
      <c s="14" r="W354"/>
    </row>
    <row r="355">
      <c t="s" s="14" r="A355">
        <v>1418</v>
      </c>
      <c t="str" s="14" r="B355">
        <f>HYPERLINK("https://confluence.oceanobservatories.org/display/instruments/PCO2W+Driver","PCO2W-B")</f>
        <v>PCO2W-B</v>
      </c>
      <c t="s" r="C355">
        <v>2575</v>
      </c>
      <c t="s" s="23" r="D355">
        <v>2576</v>
      </c>
      <c s="14" r="E355">
        <f>countif(D$6:D$23675,D355) - 1</f>
        <v>0</v>
      </c>
      <c t="str" s="14" r="F355">
        <v>unique_id_quantity_uint8_1</v>
      </c>
      <c s="14" r="G355">
        <f>countif(F$6:F$6112,F355) - 1</f>
        <v>0</v>
      </c>
      <c t="s" s="14" r="H355">
        <v>1397</v>
      </c>
      <c t="s" s="14" r="I355">
        <v>2541</v>
      </c>
      <c s="14" r="J355"/>
      <c s="14" r="K355"/>
      <c s="14" r="L355"/>
      <c s="14" r="M355">
        <v>1</v>
      </c>
      <c s="14" r="N355">
        <v>0</v>
      </c>
      <c s="14" r="O355"/>
      <c s="14" r="P355"/>
      <c s="14" r="Q355"/>
      <c s="14" r="R355"/>
      <c s="14" r="S355"/>
      <c s="14" r="T355"/>
      <c s="14" r="U355"/>
      <c s="14" r="V355"/>
      <c s="14" r="W355"/>
    </row>
    <row r="356">
      <c t="s" s="14" r="A356">
        <v>1418</v>
      </c>
      <c t="str" s="14" r="B356">
        <f>HYPERLINK("https://confluence.oceanobservatories.org/display/instruments/PCO2W+Driver","PCO2W-B")</f>
        <v>PCO2W-B</v>
      </c>
      <c t="s" r="C356">
        <v>2577</v>
      </c>
      <c t="s" s="23" r="D356">
        <v>2578</v>
      </c>
      <c s="14" r="E356">
        <f>countif(D$6:D$23675,D356) - 1</f>
        <v>0</v>
      </c>
      <c t="str" s="14" r="F356">
        <v>record_length_quantity_uint8_1</v>
      </c>
      <c s="14" r="G356">
        <f>countif(F$6:F$6112,F356) - 1</f>
        <v>0</v>
      </c>
      <c t="s" s="14" r="H356">
        <v>1397</v>
      </c>
      <c t="s" s="14" r="I356">
        <v>2541</v>
      </c>
      <c s="14" r="J356"/>
      <c s="14" r="K356"/>
      <c s="14" r="L356"/>
      <c s="14" r="M356">
        <v>1</v>
      </c>
      <c s="14" r="N356">
        <v>0</v>
      </c>
      <c s="14" r="O356"/>
      <c s="14" r="P356"/>
      <c s="14" r="Q356"/>
      <c s="14" r="R356"/>
      <c s="14" r="S356"/>
      <c s="14" r="T356"/>
      <c s="14" r="U356"/>
      <c s="14" r="V356"/>
      <c s="14" r="W356"/>
    </row>
    <row r="357">
      <c t="s" s="14" r="A357">
        <v>1418</v>
      </c>
      <c t="str" s="14" r="B357">
        <f>HYPERLINK("https://confluence.oceanobservatories.org/display/instruments/PCO2W+Driver","PCO2W-B")</f>
        <v>PCO2W-B</v>
      </c>
      <c t="s" r="C357">
        <v>2579</v>
      </c>
      <c t="s" s="23" r="D357">
        <v>2580</v>
      </c>
      <c s="14" r="E357">
        <f>countif(D$6:D$23675,D357) - 1</f>
        <v>0</v>
      </c>
      <c t="str" s="14" r="F357">
        <v>record_type_quantity_uint8_1</v>
      </c>
      <c s="14" r="G357">
        <f>countif(F$6:F$6112,F357) - 1</f>
        <v>0</v>
      </c>
      <c t="s" s="14" r="H357">
        <v>1397</v>
      </c>
      <c t="s" s="14" r="I357">
        <v>2541</v>
      </c>
      <c s="14" r="J357"/>
      <c s="14" r="K357"/>
      <c s="14" r="L357"/>
      <c s="14" r="M357">
        <v>1</v>
      </c>
      <c s="14" r="N357">
        <v>0</v>
      </c>
      <c s="14" r="O357"/>
      <c s="14" r="P357"/>
      <c s="14" r="Q357"/>
      <c s="14" r="R357"/>
      <c s="14" r="S357"/>
      <c s="14" r="T357"/>
      <c s="14" r="U357"/>
      <c s="14" r="V357"/>
      <c s="14" r="W357"/>
    </row>
    <row r="358">
      <c t="s" s="14" r="A358">
        <v>1418</v>
      </c>
      <c t="str" s="14" r="B358">
        <f>HYPERLINK("https://confluence.oceanobservatories.org/display/instruments/PCO2W+Driver","PCO2W-B")</f>
        <v>PCO2W-B</v>
      </c>
      <c t="s" r="C358">
        <v>2581</v>
      </c>
      <c t="s" s="23" r="D358">
        <v>2582</v>
      </c>
      <c s="14" r="E358">
        <f>countif(D$6:D$23675,D358) - 1</f>
        <v>0</v>
      </c>
      <c t="str" s="14" r="F358">
        <v>record_time_quantity_int32_seconds_since_1904_01_01</v>
      </c>
      <c s="14" r="G358">
        <f>countif(F$6:F$6112,F358) - 1</f>
        <v>0</v>
      </c>
      <c t="s" s="14" r="H358">
        <v>1397</v>
      </c>
      <c t="s" s="14" r="I358">
        <v>1468</v>
      </c>
      <c s="14" r="J358"/>
      <c s="14" r="K358"/>
      <c s="14" r="L358"/>
      <c t="s" s="14" r="M358">
        <v>2583</v>
      </c>
      <c s="14" r="N358">
        <v>-9999</v>
      </c>
      <c s="14" r="O358"/>
      <c s="14" r="P358"/>
      <c s="14" r="Q358"/>
      <c s="14" r="R358"/>
      <c s="14" r="S358"/>
      <c s="14" r="T358"/>
      <c s="14" r="U358"/>
      <c s="23" r="V358"/>
      <c s="14" r="W358"/>
    </row>
    <row r="359">
      <c t="s" s="14" r="A359">
        <v>1418</v>
      </c>
      <c t="str" s="14" r="B359">
        <f>HYPERLINK("https://confluence.oceanobservatories.org/display/instruments/PCO2W+Driver","PCO2W-B")</f>
        <v>PCO2W-B</v>
      </c>
      <c t="s" r="C359">
        <v>2584</v>
      </c>
      <c t="s" s="23" r="D359">
        <v>2585</v>
      </c>
      <c s="14" r="E359">
        <f>countif(D$6:D$23675,D359) - 1</f>
        <v>0</v>
      </c>
      <c t="str" s="14" r="F359">
        <v>light_measurements_array_quantity_int16_counts</v>
      </c>
      <c s="14" r="G359">
        <f>countif(F$6:F$6112,F359) - 1</f>
        <v>0</v>
      </c>
      <c t="s" s="14" r="H359">
        <v>1467</v>
      </c>
      <c t="s" s="14" r="I359">
        <v>1790</v>
      </c>
      <c s="14" r="J359"/>
      <c s="14" r="K359"/>
      <c s="14" r="L359"/>
      <c t="s" s="14" r="M359">
        <v>1470</v>
      </c>
      <c s="14" r="N359">
        <v>-9999</v>
      </c>
      <c s="14" r="O359"/>
      <c s="14" r="P359"/>
      <c s="14" r="Q359"/>
      <c s="14" r="R359"/>
      <c s="14" r="S359"/>
      <c s="14" r="T359"/>
      <c s="14" r="U359"/>
      <c s="14" r="V359"/>
      <c s="14" r="W359"/>
    </row>
    <row r="360">
      <c t="s" s="14" r="A360">
        <v>1418</v>
      </c>
      <c t="str" s="14" r="B360">
        <f>HYPERLINK("https://confluence.oceanobservatories.org/display/instruments/PCO2W+Driver","PCO2W-B")</f>
        <v>PCO2W-B</v>
      </c>
      <c t="s" r="C360">
        <v>2586</v>
      </c>
      <c t="s" s="23" r="D360">
        <v>2587</v>
      </c>
      <c s="14" r="E360">
        <f>countif(D$6:D$23675,D360) - 1</f>
        <v>0</v>
      </c>
      <c t="str" s="14" r="F360">
        <v>voltage_battery_quantity_int16_counts</v>
      </c>
      <c s="14" r="G360">
        <f>countif(F$6:F$6112,F360) - 1</f>
        <v>0</v>
      </c>
      <c t="s" s="14" r="H360">
        <v>1397</v>
      </c>
      <c t="s" s="14" r="I360">
        <v>1790</v>
      </c>
      <c s="14" r="J360"/>
      <c s="14" r="K360"/>
      <c s="14" r="L360"/>
      <c t="s" s="14" r="M360">
        <v>1470</v>
      </c>
      <c s="14" r="N360">
        <v>-9999</v>
      </c>
      <c s="14" r="O360"/>
      <c s="14" r="P360"/>
      <c s="14" r="Q360"/>
      <c s="14" r="R360"/>
      <c s="14" r="S360"/>
      <c s="14" r="T360"/>
      <c s="14" r="U360"/>
      <c s="14" r="V360"/>
      <c s="14" r="W360"/>
    </row>
    <row r="361">
      <c t="s" s="14" r="A361">
        <v>1418</v>
      </c>
      <c t="str" s="14" r="B361">
        <f>HYPERLINK("https://confluence.oceanobservatories.org/display/instruments/PCO2W+Driver","PCO2W-B")</f>
        <v>PCO2W-B</v>
      </c>
      <c t="s" r="C361">
        <v>2588</v>
      </c>
      <c t="s" s="23" r="D361">
        <v>2589</v>
      </c>
      <c s="14" r="E361">
        <f>countif(D$6:D$23675,D361) - 1</f>
        <v>0</v>
      </c>
      <c t="str" s="14" r="F361">
        <v>thermistor_raw_quantity_int16_counts</v>
      </c>
      <c s="14" r="G361">
        <f>countif(F$6:F$6112,F361) - 1</f>
        <v>0</v>
      </c>
      <c t="s" s="14" r="H361">
        <v>1397</v>
      </c>
      <c t="s" s="14" r="I361">
        <v>1790</v>
      </c>
      <c s="14" r="J361"/>
      <c s="14" r="K361"/>
      <c s="14" r="L361"/>
      <c t="s" s="14" r="M361">
        <v>1470</v>
      </c>
      <c s="14" r="N361">
        <v>-9999</v>
      </c>
      <c s="14" r="O361"/>
      <c s="14" r="P361"/>
      <c s="14" r="Q361"/>
      <c s="14" r="R361"/>
      <c s="14" r="S361"/>
      <c s="14" r="T361"/>
      <c s="14" r="U361"/>
      <c s="14" r="V361"/>
      <c s="14" r="W361"/>
    </row>
    <row r="362">
      <c t="s" s="14" r="A362">
        <v>1418</v>
      </c>
      <c t="str" s="14" r="B362">
        <f>HYPERLINK("https://confluence.oceanobservatories.org/display/instruments/PCO2W+Driver","PCO2W-B")</f>
        <v>PCO2W-B</v>
      </c>
      <c t="s" r="C362">
        <v>2590</v>
      </c>
      <c t="s" s="23" r="D362">
        <v>2591</v>
      </c>
      <c s="14" r="E362">
        <f>countif(D$6:D$23675,D362) - 1</f>
        <v>0</v>
      </c>
      <c t="str" s="14" r="F362">
        <v>pump_on_boolean_int8_1</v>
      </c>
      <c s="14" r="G362">
        <f>countif(F$6:F$6112,F362) - 1</f>
        <v>0</v>
      </c>
      <c t="s" s="14" r="H362">
        <v>1530</v>
      </c>
      <c t="s" s="14" r="I362">
        <v>2592</v>
      </c>
      <c s="14" r="J362"/>
      <c s="14" r="K362"/>
      <c s="14" r="L362"/>
      <c s="14" r="M362">
        <v>1</v>
      </c>
      <c s="14" r="N362">
        <v>-9</v>
      </c>
      <c s="14" r="O362"/>
      <c s="14" r="P362"/>
      <c s="14" r="Q362"/>
      <c s="14" r="R362"/>
      <c s="14" r="S362"/>
      <c s="14" r="T362"/>
      <c s="14" r="U362"/>
      <c s="14" r="V362"/>
      <c s="14" r="W362"/>
    </row>
    <row r="363">
      <c t="s" s="14" r="A363">
        <v>1418</v>
      </c>
      <c t="str" s="14" r="B363">
        <f>HYPERLINK("https://confluence.oceanobservatories.org/display/instruments/PCO2W+Driver","PCO2W-B")</f>
        <v>PCO2W-B</v>
      </c>
      <c t="s" r="C363">
        <v>2593</v>
      </c>
      <c t="s" s="23" r="D363">
        <v>2594</v>
      </c>
      <c s="14" r="E363">
        <f>countif(D$6:D$23675,D363) - 1</f>
        <v>0</v>
      </c>
      <c t="str" s="14" r="F363">
        <v>valve_on_boolean_int8_1</v>
      </c>
      <c s="14" r="G363">
        <f>countif(F$6:F$6112,F363) - 1</f>
        <v>0</v>
      </c>
      <c t="s" s="14" r="H363">
        <v>1530</v>
      </c>
      <c t="s" s="14" r="I363">
        <v>2592</v>
      </c>
      <c s="14" r="J363"/>
      <c s="14" r="K363"/>
      <c s="14" r="L363"/>
      <c s="14" r="M363">
        <v>1</v>
      </c>
      <c s="14" r="N363">
        <v>-9</v>
      </c>
      <c s="14" r="O363"/>
      <c s="14" r="P363"/>
      <c s="14" r="Q363"/>
      <c s="14" r="R363"/>
      <c s="14" r="S363"/>
      <c s="14" r="T363"/>
      <c s="14" r="U363"/>
      <c s="14" r="V363"/>
      <c s="14" r="W363"/>
    </row>
    <row r="364">
      <c t="s" s="14" r="A364">
        <v>1418</v>
      </c>
      <c t="str" s="14" r="B364">
        <f>HYPERLINK("https://confluence.oceanobservatories.org/display/instruments/PCO2W+Driver","PCO2W-B")</f>
        <v>PCO2W-B</v>
      </c>
      <c t="s" r="C364">
        <v>2595</v>
      </c>
      <c t="s" s="23" r="D364">
        <v>2596</v>
      </c>
      <c s="14" r="E364">
        <f>countif(D$6:D$23675,D364) - 1</f>
        <v>0</v>
      </c>
      <c t="str" s="14" r="F364">
        <v>external_power_on_boolean_int8_1</v>
      </c>
      <c s="14" r="G364">
        <f>countif(F$6:F$6112,F364) - 1</f>
        <v>0</v>
      </c>
      <c t="s" s="14" r="H364">
        <v>1530</v>
      </c>
      <c t="s" s="14" r="I364">
        <v>2592</v>
      </c>
      <c s="14" r="J364"/>
      <c s="14" r="K364"/>
      <c s="14" r="L364"/>
      <c s="14" r="M364">
        <v>1</v>
      </c>
      <c s="14" r="N364">
        <v>-9</v>
      </c>
      <c s="14" r="O364"/>
      <c s="14" r="P364"/>
      <c s="14" r="Q364"/>
      <c s="14" r="R364"/>
      <c s="14" r="S364"/>
      <c s="14" r="T364"/>
      <c s="14" r="U364"/>
      <c s="14" r="V364"/>
      <c s="14" r="W364"/>
    </row>
    <row r="365">
      <c t="s" s="14" r="A365">
        <v>1418</v>
      </c>
      <c t="str" s="14" r="B365">
        <f>HYPERLINK("https://confluence.oceanobservatories.org/display/instruments/PCO2W+Driver","PCO2W-B")</f>
        <v>PCO2W-B</v>
      </c>
      <c t="s" r="C365">
        <v>2597</v>
      </c>
      <c t="s" s="23" r="D365">
        <v>2598</v>
      </c>
      <c s="14" r="E365">
        <f>countif(D$6:D$23675,D365) - 1</f>
        <v>0</v>
      </c>
      <c t="str" s="14" r="F365">
        <v>debug_led_boolean_int8_1</v>
      </c>
      <c s="14" r="G365">
        <f>countif(F$6:F$6112,F365) - 1</f>
        <v>0</v>
      </c>
      <c t="s" s="14" r="H365">
        <v>1530</v>
      </c>
      <c t="s" s="14" r="I365">
        <v>2592</v>
      </c>
      <c s="14" r="J365"/>
      <c s="14" r="K365"/>
      <c s="14" r="L365"/>
      <c s="14" r="M365">
        <v>1</v>
      </c>
      <c s="14" r="N365">
        <v>-9</v>
      </c>
      <c s="14" r="O365"/>
      <c s="14" r="P365"/>
      <c s="14" r="Q365"/>
      <c s="14" r="R365"/>
      <c s="14" r="S365"/>
      <c s="14" r="T365"/>
      <c s="14" r="U365"/>
      <c s="14" r="V365"/>
      <c s="14" r="W365"/>
    </row>
    <row r="366">
      <c t="s" s="14" r="A366">
        <v>1418</v>
      </c>
      <c t="str" s="14" r="B366">
        <f>HYPERLINK("https://confluence.oceanobservatories.org/display/instruments/PCO2W+Driver","PCO2W-B")</f>
        <v>PCO2W-B</v>
      </c>
      <c t="s" r="C366">
        <v>2599</v>
      </c>
      <c t="s" s="23" r="D366">
        <v>2600</v>
      </c>
      <c s="14" r="E366">
        <f>countif(D$6:D$23675,D366) - 1</f>
        <v>0</v>
      </c>
      <c t="str" s="14" r="F366">
        <v>debug_echo_boolean_int8_1</v>
      </c>
      <c s="14" r="G366">
        <f>countif(F$6:F$6112,F366) - 1</f>
        <v>0</v>
      </c>
      <c t="s" s="14" r="H366">
        <v>1530</v>
      </c>
      <c t="s" s="14" r="I366">
        <v>2592</v>
      </c>
      <c s="14" r="J366"/>
      <c s="14" r="K366"/>
      <c s="14" r="L366"/>
      <c s="14" r="M366">
        <v>1</v>
      </c>
      <c s="14" r="N366">
        <v>-9</v>
      </c>
      <c s="14" r="O366"/>
      <c s="14" r="P366"/>
      <c s="14" r="Q366"/>
      <c s="14" r="R366"/>
      <c s="14" r="S366"/>
      <c s="14" r="T366"/>
      <c s="14" r="U366"/>
      <c s="14" r="V366"/>
      <c s="14" r="W366"/>
    </row>
    <row r="367">
      <c t="s" s="14" r="A367">
        <v>1418</v>
      </c>
      <c t="str" s="14" r="B367">
        <f>HYPERLINK("https://confluence.oceanobservatories.org/display/instruments/PCO2W+Driver","PCO2W-B")</f>
        <v>PCO2W-B</v>
      </c>
      <c t="s" r="C367">
        <v>2601</v>
      </c>
      <c t="s" s="23" r="D367">
        <v>2602</v>
      </c>
      <c s="14" r="E367">
        <f>countif(D$6:D$23675,D367) - 1</f>
        <v>0</v>
      </c>
      <c t="str" s="14" r="F367">
        <v>elapsed_time_config_quantity_int32_s</v>
      </c>
      <c s="14" r="G367">
        <f>countif(F$6:F$6112,F367) - 1</f>
        <v>0</v>
      </c>
      <c t="s" s="14" r="H367">
        <v>1397</v>
      </c>
      <c t="s" s="14" r="I367">
        <v>2603</v>
      </c>
      <c s="14" r="J367"/>
      <c s="14" r="K367"/>
      <c s="14" r="L367"/>
      <c t="s" s="14" r="M367">
        <v>1516</v>
      </c>
      <c s="14" r="N367">
        <v>-9999</v>
      </c>
      <c s="14" r="O367"/>
      <c s="14" r="P367"/>
      <c s="14" r="Q367"/>
      <c s="14" r="R367"/>
      <c s="14" r="S367"/>
      <c s="14" r="T367"/>
      <c s="14" r="U367"/>
      <c s="14" r="V367"/>
      <c s="14" r="W367"/>
    </row>
    <row r="368">
      <c t="s" s="14" r="A368">
        <v>1418</v>
      </c>
      <c t="str" s="14" r="B368">
        <f>HYPERLINK("https://confluence.oceanobservatories.org/display/instruments/PCO2W+Driver","PCO2W-B")</f>
        <v>PCO2W-B</v>
      </c>
      <c t="s" r="C368">
        <v>2604</v>
      </c>
      <c t="s" s="23" r="D368">
        <v>2605</v>
      </c>
      <c s="14" r="E368">
        <f>countif(D$6:D$23675,D368) - 1</f>
        <v>0</v>
      </c>
      <c t="str" s="14" r="F368">
        <v>clock_active_boolean_int8_1</v>
      </c>
      <c s="14" r="G368">
        <f>countif(F$6:F$6112,F368) - 1</f>
        <v>0</v>
      </c>
      <c t="s" s="14" r="H368">
        <v>1530</v>
      </c>
      <c t="s" s="14" r="I368">
        <v>1479</v>
      </c>
      <c s="14" r="J368"/>
      <c s="14" r="K368"/>
      <c s="14" r="L368"/>
      <c s="14" r="M368">
        <v>1</v>
      </c>
      <c s="14" r="N368">
        <v>-9</v>
      </c>
      <c s="14" r="O368"/>
      <c s="14" r="P368"/>
      <c s="14" r="Q368"/>
      <c s="14" r="R368"/>
      <c s="14" r="S368"/>
      <c s="14" r="T368"/>
      <c s="14" r="U368"/>
      <c s="14" r="V368"/>
      <c s="14" r="W368"/>
    </row>
    <row r="369">
      <c t="s" s="14" r="A369">
        <v>1418</v>
      </c>
      <c t="str" s="14" r="B369">
        <f>HYPERLINK("https://confluence.oceanobservatories.org/display/instruments/PCO2W+Driver","PCO2W-B")</f>
        <v>PCO2W-B</v>
      </c>
      <c t="s" r="C369">
        <v>2606</v>
      </c>
      <c t="s" s="23" r="D369">
        <v>2607</v>
      </c>
      <c s="14" r="E369">
        <f>countif(D$6:D$23675,D369) - 1</f>
        <v>0</v>
      </c>
      <c t="str" s="14" r="F369">
        <v>recording_active_boolean_int8_1</v>
      </c>
      <c s="14" r="G369">
        <f>countif(F$6:F$6112,F369) - 1</f>
        <v>0</v>
      </c>
      <c t="s" s="14" r="H369">
        <v>1530</v>
      </c>
      <c t="s" s="14" r="I369">
        <v>1479</v>
      </c>
      <c s="14" r="J369"/>
      <c s="14" r="K369"/>
      <c s="14" r="L369"/>
      <c s="14" r="M369">
        <v>1</v>
      </c>
      <c s="14" r="N369">
        <v>-9</v>
      </c>
      <c s="14" r="O369"/>
      <c s="14" r="P369"/>
      <c s="14" r="Q369"/>
      <c s="14" r="R369"/>
      <c s="14" r="S369"/>
      <c s="14" r="T369"/>
      <c s="14" r="U369"/>
      <c s="14" r="V369"/>
      <c s="14" r="W369"/>
    </row>
    <row r="370">
      <c t="s" s="14" r="A370">
        <v>1418</v>
      </c>
      <c t="str" s="14" r="B370">
        <f>HYPERLINK("https://confluence.oceanobservatories.org/display/instruments/PCO2W+Driver","PCO2W-B")</f>
        <v>PCO2W-B</v>
      </c>
      <c t="s" r="C370">
        <v>2608</v>
      </c>
      <c t="s" s="23" r="D370">
        <v>2609</v>
      </c>
      <c s="14" r="E370">
        <f>countif(D$6:D$23675,D370) - 1</f>
        <v>0</v>
      </c>
      <c t="str" s="14" r="F370">
        <v>record_end_on_time_boolean_int8_1</v>
      </c>
      <c s="14" r="G370">
        <f>countif(F$6:F$6112,F370) - 1</f>
        <v>0</v>
      </c>
      <c t="s" s="14" r="H370">
        <v>1530</v>
      </c>
      <c t="s" s="14" r="I370">
        <v>1479</v>
      </c>
      <c s="14" r="J370"/>
      <c s="14" r="K370"/>
      <c s="14" r="L370"/>
      <c s="14" r="M370">
        <v>1</v>
      </c>
      <c s="14" r="N370">
        <v>-9</v>
      </c>
      <c s="14" r="O370"/>
      <c s="14" r="P370"/>
      <c s="14" r="Q370"/>
      <c s="14" r="R370"/>
      <c s="14" r="S370"/>
      <c s="14" r="T370"/>
      <c s="14" r="U370"/>
      <c s="23" r="V370"/>
      <c s="14" r="W370"/>
    </row>
    <row r="371">
      <c t="s" s="14" r="A371">
        <v>1418</v>
      </c>
      <c t="str" s="14" r="B371">
        <f>HYPERLINK("https://confluence.oceanobservatories.org/display/instruments/PCO2W+Driver","PCO2W-B")</f>
        <v>PCO2W-B</v>
      </c>
      <c t="s" r="C371">
        <v>2610</v>
      </c>
      <c t="s" s="23" r="D371">
        <v>2611</v>
      </c>
      <c s="14" r="E371">
        <f>countif(D$6:D$23675,D371) - 1</f>
        <v>0</v>
      </c>
      <c t="str" s="14" r="F371">
        <v>record_memory_full_boolean_int8_1</v>
      </c>
      <c s="14" r="G371">
        <f>countif(F$6:F$6112,F371) - 1</f>
        <v>0</v>
      </c>
      <c t="s" s="14" r="H371">
        <v>1530</v>
      </c>
      <c t="s" s="14" r="I371">
        <v>1479</v>
      </c>
      <c s="14" r="J371"/>
      <c s="14" r="K371"/>
      <c s="14" r="L371"/>
      <c s="14" r="M371">
        <v>1</v>
      </c>
      <c s="14" r="N371">
        <v>-9</v>
      </c>
      <c s="14" r="O371"/>
      <c s="14" r="P371"/>
      <c s="14" r="Q371"/>
      <c s="14" r="R371"/>
      <c s="14" r="S371"/>
      <c s="14" r="T371"/>
      <c s="14" r="U371"/>
      <c s="14" r="V371"/>
      <c s="14" r="W371"/>
    </row>
    <row r="372">
      <c t="s" s="14" r="A372">
        <v>1418</v>
      </c>
      <c t="str" s="14" r="B372">
        <f>HYPERLINK("https://confluence.oceanobservatories.org/display/instruments/PCO2W+Driver","PCO2W-B")</f>
        <v>PCO2W-B</v>
      </c>
      <c t="s" r="C372">
        <v>2612</v>
      </c>
      <c t="s" s="23" r="D372">
        <v>2613</v>
      </c>
      <c s="14" r="E372">
        <f>countif(D$6:D$23675,D372) - 1</f>
        <v>0</v>
      </c>
      <c t="str" s="14" r="F372">
        <v>record_end_on_error_boolean_int8_1</v>
      </c>
      <c s="14" r="G372">
        <f>countif(F$6:F$6112,F372) - 1</f>
        <v>0</v>
      </c>
      <c t="s" s="14" r="H372">
        <v>1530</v>
      </c>
      <c t="s" s="14" r="I372">
        <v>1479</v>
      </c>
      <c s="14" r="J372"/>
      <c s="14" r="K372"/>
      <c s="14" r="L372"/>
      <c s="14" r="M372">
        <v>1</v>
      </c>
      <c s="14" r="N372">
        <v>-9</v>
      </c>
      <c s="14" r="O372"/>
      <c s="14" r="P372"/>
      <c s="14" r="Q372"/>
      <c s="14" r="R372"/>
      <c s="14" r="S372"/>
      <c s="14" r="T372"/>
      <c s="14" r="U372"/>
      <c s="14" r="V372"/>
      <c s="14" r="W372"/>
    </row>
    <row r="373">
      <c t="s" s="14" r="A373">
        <v>1418</v>
      </c>
      <c t="str" s="14" r="B373">
        <f>HYPERLINK("https://confluence.oceanobservatories.org/display/instruments/PCO2W+Driver","PCO2W-B")</f>
        <v>PCO2W-B</v>
      </c>
      <c t="s" r="C373">
        <v>2614</v>
      </c>
      <c t="s" s="23" r="D373">
        <v>2615</v>
      </c>
      <c s="14" r="E373">
        <f>countif(D$6:D$23675,D373) - 1</f>
        <v>0</v>
      </c>
      <c t="str" s="14" r="F373">
        <v>data_download_ok_boolean_int8_1</v>
      </c>
      <c s="14" r="G373">
        <f>countif(F$6:F$6112,F373) - 1</f>
        <v>0</v>
      </c>
      <c t="s" s="14" r="H373">
        <v>1530</v>
      </c>
      <c t="s" s="14" r="I373">
        <v>1479</v>
      </c>
      <c s="14" r="J373"/>
      <c s="14" r="K373"/>
      <c s="14" r="L373"/>
      <c s="14" r="M373">
        <v>1</v>
      </c>
      <c s="14" r="N373">
        <v>-9</v>
      </c>
      <c s="14" r="O373"/>
      <c s="14" r="P373"/>
      <c s="14" r="Q373"/>
      <c s="14" r="R373"/>
      <c s="14" r="S373"/>
      <c s="14" r="T373"/>
      <c s="14" r="U373"/>
      <c s="14" r="V373"/>
      <c s="14" r="W373"/>
    </row>
    <row r="374">
      <c t="s" s="14" r="A374">
        <v>1418</v>
      </c>
      <c t="str" s="14" r="B374">
        <f>HYPERLINK("https://confluence.oceanobservatories.org/display/instruments/PCO2W+Driver","PCO2W-B")</f>
        <v>PCO2W-B</v>
      </c>
      <c t="s" r="C374">
        <v>2616</v>
      </c>
      <c t="s" s="23" r="D374">
        <v>2617</v>
      </c>
      <c s="14" r="E374">
        <f>countif(D$6:D$23675,D374) - 1</f>
        <v>0</v>
      </c>
      <c t="str" s="14" r="F374">
        <v>flash_memory_open_boolean_int8_1</v>
      </c>
      <c s="14" r="G374">
        <f>countif(F$6:F$6112,F374) - 1</f>
        <v>0</v>
      </c>
      <c t="s" s="14" r="H374">
        <v>1530</v>
      </c>
      <c t="s" s="14" r="I374">
        <v>1479</v>
      </c>
      <c s="14" r="J374"/>
      <c s="14" r="K374"/>
      <c s="14" r="L374"/>
      <c s="14" r="M374">
        <v>1</v>
      </c>
      <c s="14" r="N374">
        <v>-9</v>
      </c>
      <c s="14" r="O374"/>
      <c s="14" r="P374"/>
      <c s="14" r="Q374"/>
      <c s="14" r="R374"/>
      <c s="14" r="S374"/>
      <c s="14" r="T374"/>
      <c s="14" r="U374"/>
      <c s="14" r="V374"/>
      <c s="14" r="W374"/>
    </row>
    <row r="375">
      <c t="s" s="14" r="A375">
        <v>1418</v>
      </c>
      <c t="str" s="14" r="B375">
        <f>HYPERLINK("https://confluence.oceanobservatories.org/display/instruments/PCO2W+Driver","PCO2W-B")</f>
        <v>PCO2W-B</v>
      </c>
      <c t="s" r="C375">
        <v>2618</v>
      </c>
      <c t="s" s="23" r="D375">
        <v>2619</v>
      </c>
      <c s="14" r="E375">
        <f>countif(D$6:D$23675,D375) - 1</f>
        <v>0</v>
      </c>
      <c t="str" s="14" r="F375">
        <v>battery_error_fatal_boolean_int8_1</v>
      </c>
      <c s="14" r="G375">
        <f>countif(F$6:F$6112,F375) - 1</f>
        <v>0</v>
      </c>
      <c t="s" s="14" r="H375">
        <v>1530</v>
      </c>
      <c t="s" s="14" r="I375">
        <v>1479</v>
      </c>
      <c s="14" r="J375"/>
      <c s="14" r="K375"/>
      <c s="14" r="L375"/>
      <c s="14" r="M375">
        <v>1</v>
      </c>
      <c s="14" r="N375">
        <v>-9</v>
      </c>
      <c s="14" r="O375"/>
      <c s="14" r="P375"/>
      <c s="14" r="Q375"/>
      <c s="14" r="R375"/>
      <c s="14" r="S375"/>
      <c s="14" r="T375"/>
      <c s="14" r="U375"/>
      <c s="14" r="V375"/>
      <c s="14" r="W375"/>
    </row>
    <row r="376">
      <c t="s" s="14" r="A376">
        <v>1418</v>
      </c>
      <c t="str" s="14" r="B376">
        <f>HYPERLINK("https://confluence.oceanobservatories.org/display/instruments/PCO2W+Driver","PCO2W-B")</f>
        <v>PCO2W-B</v>
      </c>
      <c t="s" r="C376">
        <v>2620</v>
      </c>
      <c t="s" s="23" r="D376">
        <v>2621</v>
      </c>
      <c s="14" r="E376">
        <f>countif(D$6:D$23675,D376) - 1</f>
        <v>0</v>
      </c>
      <c t="str" s="14" r="F376">
        <v>battery_low_measurement_boolean_int8_1</v>
      </c>
      <c s="14" r="G376">
        <f>countif(F$6:F$6112,F376) - 1</f>
        <v>0</v>
      </c>
      <c t="s" s="14" r="H376">
        <v>1530</v>
      </c>
      <c t="s" s="14" r="I376">
        <v>1479</v>
      </c>
      <c s="14" r="J376"/>
      <c s="14" r="K376"/>
      <c s="14" r="L376"/>
      <c s="14" r="M376">
        <v>1</v>
      </c>
      <c s="14" r="N376">
        <v>-9</v>
      </c>
      <c s="14" r="O376"/>
      <c s="14" r="P376"/>
      <c s="14" r="Q376"/>
      <c s="14" r="R376"/>
      <c s="14" r="S376"/>
      <c s="14" r="T376"/>
      <c s="14" r="U376"/>
      <c s="14" r="V376"/>
      <c s="14" r="W376"/>
    </row>
    <row r="377">
      <c t="s" s="14" r="A377">
        <v>1418</v>
      </c>
      <c t="str" s="14" r="B377">
        <f>HYPERLINK("https://confluence.oceanobservatories.org/display/instruments/PCO2W+Driver","PCO2W-B")</f>
        <v>PCO2W-B</v>
      </c>
      <c t="s" r="C377">
        <v>2622</v>
      </c>
      <c t="s" s="23" r="D377">
        <v>2623</v>
      </c>
      <c s="14" r="E377">
        <f>countif(D$6:D$23675,D377) - 1</f>
        <v>0</v>
      </c>
      <c t="str" s="14" r="F377">
        <v>battery_low_blank_boolean_int8_1</v>
      </c>
      <c s="14" r="G377">
        <f>countif(F$6:F$6112,F377) - 1</f>
        <v>0</v>
      </c>
      <c t="s" s="14" r="H377">
        <v>1530</v>
      </c>
      <c t="s" s="14" r="I377">
        <v>1479</v>
      </c>
      <c s="14" r="J377"/>
      <c s="14" r="K377"/>
      <c s="14" r="L377"/>
      <c s="14" r="M377">
        <v>1</v>
      </c>
      <c s="14" r="N377">
        <v>-9</v>
      </c>
      <c s="14" r="O377"/>
      <c s="14" r="P377"/>
      <c s="14" r="Q377"/>
      <c s="14" r="R377"/>
      <c s="14" r="S377"/>
      <c s="14" r="T377"/>
      <c s="14" r="U377"/>
      <c s="14" r="V377"/>
      <c s="14" r="W377"/>
    </row>
    <row r="378">
      <c t="s" s="14" r="A378">
        <v>1418</v>
      </c>
      <c t="str" s="14" r="B378">
        <f>HYPERLINK("https://confluence.oceanobservatories.org/display/instruments/PCO2W+Driver","PCO2W-B")</f>
        <v>PCO2W-B</v>
      </c>
      <c t="s" r="C378">
        <v>2624</v>
      </c>
      <c t="s" s="23" r="D378">
        <v>2625</v>
      </c>
      <c s="14" r="E378">
        <f>countif(D$6:D$23675,D378) - 1</f>
        <v>0</v>
      </c>
      <c t="str" s="14" r="F378">
        <v>battery_low_external_boolean_int8_1</v>
      </c>
      <c s="14" r="G378">
        <f>countif(F$6:F$6112,F378) - 1</f>
        <v>0</v>
      </c>
      <c t="s" s="14" r="H378">
        <v>1530</v>
      </c>
      <c t="s" s="14" r="I378">
        <v>1479</v>
      </c>
      <c s="14" r="J378"/>
      <c s="14" r="K378"/>
      <c s="14" r="L378"/>
      <c s="14" r="M378">
        <v>1</v>
      </c>
      <c s="14" r="N378">
        <v>-9</v>
      </c>
      <c s="14" r="O378"/>
      <c s="14" r="P378"/>
      <c s="14" r="Q378"/>
      <c s="14" r="R378"/>
      <c s="14" r="S378"/>
      <c s="14" r="T378"/>
      <c s="14" r="U378"/>
      <c s="14" r="V378"/>
      <c s="14" r="W378"/>
    </row>
    <row r="379">
      <c t="s" s="14" r="A379">
        <v>1418</v>
      </c>
      <c t="str" s="14" r="B379">
        <f>HYPERLINK("https://confluence.oceanobservatories.org/display/instruments/PCO2W+Driver","PCO2W-B")</f>
        <v>PCO2W-B</v>
      </c>
      <c t="s" r="C379">
        <v>2626</v>
      </c>
      <c t="s" s="23" r="D379">
        <v>2627</v>
      </c>
      <c s="14" r="E379">
        <f>countif(D$6:D$23675,D379) - 1</f>
        <v>0</v>
      </c>
      <c t="str" s="14" r="F379">
        <v>external_device_fault_quantity_int8_1</v>
      </c>
      <c s="14" r="G379">
        <f>countif(F$6:F$6112,F379) - 1</f>
        <v>0</v>
      </c>
      <c t="s" s="14" r="H379">
        <v>1397</v>
      </c>
      <c t="s" s="14" r="I379">
        <v>1479</v>
      </c>
      <c s="14" r="J379"/>
      <c s="14" r="K379"/>
      <c s="14" r="L379"/>
      <c s="14" r="M379">
        <v>1</v>
      </c>
      <c s="14" r="N379">
        <v>-9</v>
      </c>
      <c s="14" r="O379"/>
      <c s="14" r="P379"/>
      <c s="14" r="Q379"/>
      <c s="14" r="R379"/>
      <c s="14" r="S379"/>
      <c s="14" r="T379"/>
      <c s="14" r="U379"/>
      <c s="14" r="V379"/>
      <c s="14" r="W379"/>
    </row>
    <row r="380">
      <c t="s" s="14" r="A380">
        <v>1418</v>
      </c>
      <c t="str" s="14" r="B380">
        <f>HYPERLINK("https://confluence.oceanobservatories.org/display/instruments/PCO2W+Driver","PCO2W-B")</f>
        <v>PCO2W-B</v>
      </c>
      <c t="s" r="C380">
        <v>2628</v>
      </c>
      <c t="s" s="23" r="D380">
        <v>2629</v>
      </c>
      <c s="14" r="E380">
        <f>countif(D$6:D$23675,D380) - 1</f>
        <v>0</v>
      </c>
      <c t="str" s="14" r="F380">
        <v>flash_erased_boolean_int8_1</v>
      </c>
      <c s="14" r="G380">
        <f>countif(F$6:F$6112,F380) - 1</f>
        <v>0</v>
      </c>
      <c t="s" s="14" r="H380">
        <v>1530</v>
      </c>
      <c t="s" s="14" r="I380">
        <v>1479</v>
      </c>
      <c s="14" r="J380"/>
      <c s="14" r="K380"/>
      <c s="14" r="L380"/>
      <c s="14" r="M380">
        <v>1</v>
      </c>
      <c s="14" r="N380">
        <v>-9</v>
      </c>
      <c s="14" r="O380"/>
      <c s="14" r="P380"/>
      <c s="14" r="Q380"/>
      <c s="14" r="R380"/>
      <c s="14" r="S380"/>
      <c s="14" r="T380"/>
      <c s="14" r="U380"/>
      <c s="14" r="V380"/>
      <c s="14" r="W380"/>
    </row>
    <row r="381">
      <c t="s" s="14" r="A381">
        <v>1418</v>
      </c>
      <c t="str" s="14" r="B381">
        <f>HYPERLINK("https://confluence.oceanobservatories.org/display/instruments/PCO2W+Driver","PCO2W-B")</f>
        <v>PCO2W-B</v>
      </c>
      <c t="s" r="C381">
        <v>2630</v>
      </c>
      <c t="s" s="23" r="D381">
        <v>2631</v>
      </c>
      <c s="14" r="E381">
        <f>countif(D$6:D$23675,D381) - 1</f>
        <v>0</v>
      </c>
      <c t="str" s="14" r="F381">
        <v>power_on_invalid_boolean_int8_1</v>
      </c>
      <c s="14" r="G381">
        <f>countif(F$6:F$6112,F381) - 1</f>
        <v>0</v>
      </c>
      <c t="s" s="14" r="H381">
        <v>1530</v>
      </c>
      <c t="s" s="14" r="I381">
        <v>1479</v>
      </c>
      <c s="14" r="J381"/>
      <c s="14" r="K381"/>
      <c s="14" r="L381"/>
      <c s="14" r="M381">
        <v>1</v>
      </c>
      <c s="14" r="N381">
        <v>-9</v>
      </c>
      <c s="14" r="O381"/>
      <c s="14" r="P381"/>
      <c s="14" r="Q381"/>
      <c s="14" r="R381"/>
      <c s="14" r="S381"/>
      <c s="14" r="T381"/>
      <c s="14" r="U381"/>
      <c s="14" r="V381"/>
      <c s="14" r="W381"/>
    </row>
    <row r="382">
      <c t="s" s="14" r="A382">
        <v>1418</v>
      </c>
      <c t="str" s="14" r="B382">
        <f>HYPERLINK("https://confluence.oceanobservatories.org/display/instruments/PCO2W+Driver","PCO2W-B")</f>
        <v>PCO2W-B</v>
      </c>
      <c t="s" r="C382">
        <v>2632</v>
      </c>
      <c t="s" s="23" r="D382">
        <v>2633</v>
      </c>
      <c s="14" r="E382">
        <f>countif(D$6:D$23675,D382) - 1</f>
        <v>0</v>
      </c>
      <c t="str" s="14" r="F382">
        <v>launch_time_quantity_int32_seconds_since_1904_01_01</v>
      </c>
      <c s="14" r="G382">
        <f>countif(F$6:F$6112,F382) - 1</f>
        <v>0</v>
      </c>
      <c t="s" s="14" r="H382">
        <v>1397</v>
      </c>
      <c t="s" s="14" r="I382">
        <v>2603</v>
      </c>
      <c s="14" r="J382"/>
      <c s="14" r="K382"/>
      <c s="14" r="L382"/>
      <c t="s" s="14" r="M382">
        <v>2583</v>
      </c>
      <c s="14" r="N382">
        <v>-9999</v>
      </c>
      <c s="14" r="O382"/>
      <c s="14" r="P382"/>
      <c s="14" r="Q382"/>
      <c s="14" r="R382"/>
      <c s="14" r="S382"/>
      <c t="s" s="14" r="T382">
        <v>2634</v>
      </c>
      <c s="14" r="U382"/>
      <c s="14" r="V382"/>
      <c s="14" r="W382"/>
    </row>
    <row r="383">
      <c t="s" s="14" r="A383">
        <v>1418</v>
      </c>
      <c t="str" s="14" r="B383">
        <f>HYPERLINK("https://confluence.oceanobservatories.org/display/instruments/PCO2W+Driver","PCO2W-B")</f>
        <v>PCO2W-B</v>
      </c>
      <c t="s" r="C383">
        <v>2635</v>
      </c>
      <c t="s" s="23" r="D383">
        <v>2636</v>
      </c>
      <c s="14" r="E383">
        <f>countif(D$6:D$23675,D383) - 1</f>
        <v>0</v>
      </c>
      <c t="str" s="14" r="F383">
        <v>start_time_offset_quantity_int32_s_</v>
      </c>
      <c s="14" r="G383">
        <f>countif(F$6:F$6112,F383) - 1</f>
        <v>0</v>
      </c>
      <c t="s" s="14" r="H383">
        <v>1397</v>
      </c>
      <c t="s" s="14" r="I383">
        <v>1468</v>
      </c>
      <c s="14" r="J383"/>
      <c s="14" r="K383"/>
      <c s="14" r="L383"/>
      <c t="s" s="14" r="M383">
        <v>2637</v>
      </c>
      <c s="14" r="N383">
        <v>-9999</v>
      </c>
      <c s="14" r="O383"/>
      <c s="14" r="P383"/>
      <c s="14" r="Q383"/>
      <c s="14" r="R383"/>
      <c s="14" r="S383"/>
      <c t="s" s="14" r="T383">
        <v>2638</v>
      </c>
      <c s="14" r="U383"/>
      <c s="14" r="V383"/>
      <c s="14" r="W383"/>
    </row>
    <row r="384">
      <c t="s" s="14" r="A384">
        <v>1418</v>
      </c>
      <c t="str" s="14" r="B384">
        <f>HYPERLINK("https://confluence.oceanobservatories.org/display/instruments/PCO2W+Driver","PCO2W-B")</f>
        <v>PCO2W-B</v>
      </c>
      <c t="s" r="C384">
        <v>2639</v>
      </c>
      <c t="s" s="23" r="D384">
        <v>2640</v>
      </c>
      <c s="14" r="E384">
        <f>countif(D$6:D$23675,D384) - 1</f>
        <v>0</v>
      </c>
      <c t="str" s="14" r="F384">
        <v>recording_time_quantity_int32_s</v>
      </c>
      <c s="14" r="G384">
        <f>countif(F$6:F$6112,F384) - 1</f>
        <v>0</v>
      </c>
      <c t="s" s="14" r="H384">
        <v>1397</v>
      </c>
      <c t="s" s="14" r="I384">
        <v>1468</v>
      </c>
      <c s="14" r="J384"/>
      <c s="14" r="K384"/>
      <c s="14" r="L384"/>
      <c t="s" s="14" r="M384">
        <v>1516</v>
      </c>
      <c s="14" r="N384">
        <v>-9999</v>
      </c>
      <c s="14" r="O384"/>
      <c s="14" r="P384"/>
      <c s="14" r="Q384"/>
      <c s="14" r="R384"/>
      <c s="14" r="S384"/>
      <c t="s" s="14" r="T384">
        <v>2641</v>
      </c>
      <c s="14" r="U384"/>
      <c s="23" r="V384"/>
      <c s="14" r="W384"/>
    </row>
    <row r="385">
      <c t="s" s="14" r="A385">
        <v>1418</v>
      </c>
      <c t="str" s="14" r="B385">
        <f>HYPERLINK("https://confluence.oceanobservatories.org/display/instruments/PCO2W+Driver","PCO2W-B")</f>
        <v>PCO2W-B</v>
      </c>
      <c t="s" r="C385">
        <v>2642</v>
      </c>
      <c t="s" s="23" r="D385">
        <v>2643</v>
      </c>
      <c s="14" r="E385">
        <f>countif(D$6:D$23675,D385) - 1</f>
        <v>0</v>
      </c>
      <c t="str" s="14" r="F385">
        <v>pmi_sample_schedule_boolean_int8_1</v>
      </c>
      <c s="14" r="G385">
        <f>countif(F$6:F$6112,F385) - 1</f>
        <v>0</v>
      </c>
      <c t="s" s="14" r="H385">
        <v>1530</v>
      </c>
      <c t="s" s="14" r="I385">
        <v>1479</v>
      </c>
      <c s="14" r="J385"/>
      <c s="14" r="K385"/>
      <c s="14" r="L385"/>
      <c s="14" r="M385">
        <v>1</v>
      </c>
      <c s="14" r="N385">
        <v>-9</v>
      </c>
      <c s="14" r="O385"/>
      <c s="14" r="P385"/>
      <c s="14" r="Q385"/>
      <c s="14" r="R385"/>
      <c s="14" r="S385"/>
      <c s="14" r="T385"/>
      <c s="14" r="U385"/>
      <c s="14" r="V385"/>
      <c s="14" r="W385"/>
    </row>
    <row r="386">
      <c t="s" s="14" r="A386">
        <v>1418</v>
      </c>
      <c t="str" s="14" r="B386">
        <f>HYPERLINK("https://confluence.oceanobservatories.org/display/instruments/PCO2W+Driver","PCO2W-B")</f>
        <v>PCO2W-B</v>
      </c>
      <c t="s" r="C386">
        <v>2644</v>
      </c>
      <c t="s" s="23" r="D386">
        <v>2645</v>
      </c>
      <c s="14" r="E386">
        <f>countif(D$6:D$23675,D386) - 1</f>
        <v>0</v>
      </c>
      <c t="str" s="14" r="F386">
        <v>sami_sample_schedule_boolean_int8_1</v>
      </c>
      <c s="14" r="G386">
        <f>countif(F$6:F$6112,F386) - 1</f>
        <v>0</v>
      </c>
      <c t="s" s="14" r="H386">
        <v>1530</v>
      </c>
      <c t="s" s="14" r="I386">
        <v>1479</v>
      </c>
      <c s="14" r="J386"/>
      <c s="14" r="K386"/>
      <c s="14" r="L386"/>
      <c s="14" r="M386">
        <v>1</v>
      </c>
      <c s="14" r="N386">
        <v>-9</v>
      </c>
      <c s="14" r="O386"/>
      <c s="14" r="P386"/>
      <c s="14" r="Q386"/>
      <c s="14" r="R386"/>
      <c s="14" r="S386"/>
      <c s="14" r="T386"/>
      <c s="14" r="U386"/>
      <c s="14" r="V386"/>
      <c s="14" r="W386"/>
    </row>
    <row r="387">
      <c t="s" s="14" r="A387">
        <v>1418</v>
      </c>
      <c t="str" s="14" r="B387">
        <f>HYPERLINK("https://confluence.oceanobservatories.org/display/instruments/PCO2W+Driver","PCO2W-B")</f>
        <v>PCO2W-B</v>
      </c>
      <c t="s" r="C387">
        <v>2646</v>
      </c>
      <c t="s" s="23" r="D387">
        <v>2647</v>
      </c>
      <c s="14" r="E387">
        <f>countif(D$6:D$23675,D387) - 1</f>
        <v>0</v>
      </c>
      <c t="str" s="14" r="F387">
        <v>slot1_follows_sami_sample_boolean_int8_1</v>
      </c>
      <c s="14" r="G387">
        <f>countif(F$6:F$6112,F387) - 1</f>
        <v>0</v>
      </c>
      <c t="s" s="14" r="H387">
        <v>1530</v>
      </c>
      <c t="s" s="14" r="I387">
        <v>1479</v>
      </c>
      <c s="14" r="J387"/>
      <c s="14" r="K387"/>
      <c s="14" r="L387"/>
      <c s="14" r="M387">
        <v>1</v>
      </c>
      <c s="14" r="N387">
        <v>-9</v>
      </c>
      <c s="14" r="O387"/>
      <c s="14" r="P387"/>
      <c s="14" r="Q387"/>
      <c s="14" r="R387"/>
      <c s="14" r="S387"/>
      <c s="14" r="T387"/>
      <c s="14" r="U387"/>
      <c s="14" r="V387"/>
      <c s="14" r="W387"/>
    </row>
    <row r="388">
      <c t="s" s="14" r="A388">
        <v>1418</v>
      </c>
      <c t="str" s="14" r="B388">
        <f>HYPERLINK("https://confluence.oceanobservatories.org/display/instruments/PCO2W+Driver","PCO2W-B")</f>
        <v>PCO2W-B</v>
      </c>
      <c t="s" r="C388">
        <v>2648</v>
      </c>
      <c t="s" s="23" r="D388">
        <v>2649</v>
      </c>
      <c s="14" r="E388">
        <f>countif(D$6:D$23675,D388) - 1</f>
        <v>0</v>
      </c>
      <c t="str" s="14" r="F388">
        <v>slot1_independent_schedule_boolean_int8_1</v>
      </c>
      <c s="14" r="G388">
        <f>countif(F$6:F$6112,F388) - 1</f>
        <v>0</v>
      </c>
      <c t="s" s="14" r="H388">
        <v>1530</v>
      </c>
      <c t="s" s="14" r="I388">
        <v>1479</v>
      </c>
      <c s="14" r="J388"/>
      <c s="14" r="K388"/>
      <c s="14" r="L388"/>
      <c s="14" r="M388">
        <v>1</v>
      </c>
      <c s="14" r="N388">
        <v>-9</v>
      </c>
      <c s="14" r="O388"/>
      <c s="14" r="P388"/>
      <c s="14" r="Q388"/>
      <c s="14" r="R388"/>
      <c s="14" r="S388"/>
      <c s="14" r="T388"/>
      <c s="14" r="U388"/>
      <c s="14" r="V388"/>
      <c s="14" r="W388"/>
    </row>
    <row r="389">
      <c t="s" s="14" r="A389">
        <v>1418</v>
      </c>
      <c t="str" s="14" r="B389">
        <f>HYPERLINK("https://confluence.oceanobservatories.org/display/instruments/PCO2W+Driver","PCO2W-B")</f>
        <v>PCO2W-B</v>
      </c>
      <c t="s" r="C389">
        <v>2650</v>
      </c>
      <c t="s" s="23" r="D389">
        <v>2651</v>
      </c>
      <c s="14" r="E389">
        <f>countif(D$6:D$23675,D389) - 1</f>
        <v>0</v>
      </c>
      <c t="str" s="14" r="F389">
        <v>slot2_follows_sami_sample_boolean_int8_1</v>
      </c>
      <c s="14" r="G389">
        <f>countif(F$6:F$6112,F389) - 1</f>
        <v>0</v>
      </c>
      <c t="s" s="14" r="H389">
        <v>1530</v>
      </c>
      <c t="s" s="14" r="I389">
        <v>1479</v>
      </c>
      <c s="14" r="J389"/>
      <c s="14" r="K389"/>
      <c s="14" r="L389"/>
      <c s="14" r="M389">
        <v>1</v>
      </c>
      <c s="14" r="N389">
        <v>-9</v>
      </c>
      <c s="14" r="O389"/>
      <c s="14" r="P389"/>
      <c s="14" r="Q389"/>
      <c s="14" r="R389"/>
      <c s="14" r="S389"/>
      <c s="14" r="T389"/>
      <c s="14" r="U389"/>
      <c s="14" r="V389"/>
      <c s="14" r="W389"/>
    </row>
    <row r="390">
      <c t="s" s="14" r="A390">
        <v>1418</v>
      </c>
      <c t="str" s="14" r="B390">
        <f>HYPERLINK("https://confluence.oceanobservatories.org/display/instruments/PCO2W+Driver","PCO2W-B")</f>
        <v>PCO2W-B</v>
      </c>
      <c t="s" r="C390">
        <v>2652</v>
      </c>
      <c t="s" s="23" r="D390">
        <v>2653</v>
      </c>
      <c s="14" r="E390">
        <f>countif(D$6:D$23675,D390) - 1</f>
        <v>0</v>
      </c>
      <c t="str" s="14" r="F390">
        <v>slot2_independent_schedule_boolean_int8_1</v>
      </c>
      <c s="14" r="G390">
        <f>countif(F$6:F$6112,F390) - 1</f>
        <v>0</v>
      </c>
      <c t="s" s="14" r="H390">
        <v>1530</v>
      </c>
      <c t="s" s="14" r="I390">
        <v>1479</v>
      </c>
      <c s="14" r="J390"/>
      <c s="14" r="K390"/>
      <c s="14" r="L390"/>
      <c s="14" r="M390">
        <v>1</v>
      </c>
      <c s="14" r="N390">
        <v>-9</v>
      </c>
      <c s="14" r="O390"/>
      <c s="14" r="P390"/>
      <c s="14" r="Q390"/>
      <c s="14" r="R390"/>
      <c s="14" r="S390"/>
      <c s="14" r="T390"/>
      <c s="14" r="U390"/>
      <c s="14" r="V390"/>
      <c s="14" r="W390"/>
    </row>
    <row r="391">
      <c t="s" s="14" r="A391">
        <v>1418</v>
      </c>
      <c t="str" s="14" r="B391">
        <f>HYPERLINK("https://confluence.oceanobservatories.org/display/instruments/PCO2W+Driver","PCO2W-B")</f>
        <v>PCO2W-B</v>
      </c>
      <c t="s" r="C391">
        <v>2654</v>
      </c>
      <c t="s" s="23" r="D391">
        <v>2655</v>
      </c>
      <c s="14" r="E391">
        <f>countif(D$6:D$23675,D391) - 1</f>
        <v>0</v>
      </c>
      <c t="str" s="14" r="F391">
        <v>slot3_follows_sami_sample_boolean_int8_1</v>
      </c>
      <c s="14" r="G391">
        <f>countif(F$6:F$6112,F391) - 1</f>
        <v>0</v>
      </c>
      <c t="s" s="14" r="H391">
        <v>1530</v>
      </c>
      <c t="s" s="14" r="I391">
        <v>1479</v>
      </c>
      <c s="14" r="J391"/>
      <c s="14" r="K391"/>
      <c s="14" r="L391"/>
      <c s="14" r="M391">
        <v>1</v>
      </c>
      <c s="14" r="N391">
        <v>-9</v>
      </c>
      <c s="14" r="O391"/>
      <c s="14" r="P391"/>
      <c s="14" r="Q391"/>
      <c s="14" r="R391"/>
      <c s="14" r="S391"/>
      <c s="14" r="T391"/>
      <c s="14" r="U391"/>
      <c s="14" r="V391"/>
      <c s="14" r="W391"/>
    </row>
    <row r="392">
      <c t="s" s="14" r="A392">
        <v>1418</v>
      </c>
      <c t="str" s="14" r="B392">
        <f>HYPERLINK("https://confluence.oceanobservatories.org/display/instruments/PCO2W+Driver","PCO2W-B")</f>
        <v>PCO2W-B</v>
      </c>
      <c t="s" r="C392">
        <v>2656</v>
      </c>
      <c t="s" s="23" r="D392">
        <v>2657</v>
      </c>
      <c s="14" r="E392">
        <f>countif(D$6:D$23675,D392) - 1</f>
        <v>0</v>
      </c>
      <c t="str" s="14" r="F392">
        <v>slot3_independent_schedule_boolean_int8_1</v>
      </c>
      <c s="14" r="G392">
        <f>countif(F$6:F$6112,F392) - 1</f>
        <v>0</v>
      </c>
      <c t="s" s="14" r="H392">
        <v>1530</v>
      </c>
      <c t="s" s="14" r="I392">
        <v>1479</v>
      </c>
      <c s="14" r="J392"/>
      <c s="14" r="K392"/>
      <c s="14" r="L392"/>
      <c s="14" r="M392">
        <v>1</v>
      </c>
      <c s="14" r="N392">
        <v>-9</v>
      </c>
      <c s="14" r="O392"/>
      <c s="14" r="P392"/>
      <c s="14" r="Q392"/>
      <c s="14" r="R392"/>
      <c s="14" r="S392"/>
      <c s="14" r="T392"/>
      <c s="14" r="U392"/>
      <c s="14" r="V392"/>
      <c s="14" r="W392"/>
    </row>
    <row r="393">
      <c t="s" s="14" r="A393">
        <v>1418</v>
      </c>
      <c t="str" s="14" r="B393">
        <f>HYPERLINK("https://confluence.oceanobservatories.org/display/instruments/PCO2W+Driver","PCO2W-B")</f>
        <v>PCO2W-B</v>
      </c>
      <c t="s" r="C393">
        <v>2658</v>
      </c>
      <c t="s" s="23" r="D393">
        <v>2659</v>
      </c>
      <c s="14" r="E393">
        <f>countif(D$6:D$23675,D393) - 1</f>
        <v>0</v>
      </c>
      <c t="str" s="14" r="F393">
        <v>timer_interval_sami_quantity_int32_s</v>
      </c>
      <c s="14" r="G393">
        <f>countif(F$6:F$6112,F393) - 1</f>
        <v>0</v>
      </c>
      <c t="s" s="14" r="H393">
        <v>1397</v>
      </c>
      <c t="s" s="14" r="I393">
        <v>1468</v>
      </c>
      <c s="14" r="J393"/>
      <c s="14" r="K393"/>
      <c s="14" r="L393"/>
      <c t="s" s="14" r="M393">
        <v>1516</v>
      </c>
      <c s="14" r="N393">
        <v>-9999</v>
      </c>
      <c s="14" r="O393"/>
      <c s="14" r="P393"/>
      <c s="14" r="Q393"/>
      <c s="14" r="R393"/>
      <c s="14" r="S393"/>
      <c s="14" r="T393"/>
      <c s="14" r="U393"/>
      <c s="14" r="V393"/>
      <c s="14" r="W393"/>
    </row>
    <row r="394">
      <c t="s" s="14" r="A394">
        <v>1418</v>
      </c>
      <c t="str" s="14" r="B394">
        <f>HYPERLINK("https://confluence.oceanobservatories.org/display/instruments/PCO2W+Driver","PCO2W-B")</f>
        <v>PCO2W-B</v>
      </c>
      <c t="s" r="C394">
        <v>2660</v>
      </c>
      <c t="s" s="23" r="D394">
        <v>2661</v>
      </c>
      <c s="14" r="E394">
        <f>countif(D$6:D$23675,D394) - 1</f>
        <v>0</v>
      </c>
      <c t="str" s="14" r="F394">
        <v>driver_id_sami_quantity_int8_1</v>
      </c>
      <c s="14" r="G394">
        <f>countif(F$6:F$6112,F394) - 1</f>
        <v>0</v>
      </c>
      <c t="s" s="14" r="H394">
        <v>1397</v>
      </c>
      <c t="s" s="14" r="I394">
        <v>1479</v>
      </c>
      <c s="14" r="J394"/>
      <c s="14" r="K394"/>
      <c s="14" r="L394"/>
      <c s="14" r="M394">
        <v>1</v>
      </c>
      <c s="14" r="N394">
        <v>-9</v>
      </c>
      <c s="14" r="O394"/>
      <c s="14" r="P394"/>
      <c s="14" r="Q394"/>
      <c s="14" r="R394"/>
      <c s="14" r="S394"/>
      <c s="14" r="T394"/>
      <c s="14" r="U394"/>
      <c s="14" r="V394"/>
      <c s="14" r="W394"/>
    </row>
    <row r="395">
      <c t="s" s="14" r="A395">
        <v>1418</v>
      </c>
      <c t="str" s="14" r="B395">
        <f>HYPERLINK("https://confluence.oceanobservatories.org/display/instruments/PCO2W+Driver","PCO2W-B")</f>
        <v>PCO2W-B</v>
      </c>
      <c t="s" r="C395">
        <v>2662</v>
      </c>
      <c t="s" s="23" r="D395">
        <v>2663</v>
      </c>
      <c s="14" r="E395">
        <f>countif(D$6:D$23675,D395) - 1</f>
        <v>0</v>
      </c>
      <c t="str" s="14" r="F395">
        <v>parameter_pointer_sami_quantity_int8_1</v>
      </c>
      <c s="14" r="G395">
        <f>countif(F$6:F$6112,F395) - 1</f>
        <v>0</v>
      </c>
      <c t="s" s="14" r="H395">
        <v>1397</v>
      </c>
      <c t="s" s="14" r="I395">
        <v>1479</v>
      </c>
      <c s="14" r="J395"/>
      <c s="14" r="K395"/>
      <c s="14" r="L395"/>
      <c s="14" r="M395">
        <v>1</v>
      </c>
      <c s="14" r="N395">
        <v>-9</v>
      </c>
      <c s="14" r="O395"/>
      <c s="14" r="P395"/>
      <c s="14" r="Q395"/>
      <c s="14" r="R395"/>
      <c s="14" r="S395"/>
      <c s="14" r="T395"/>
      <c s="14" r="U395"/>
      <c s="14" r="V395"/>
      <c s="14" r="W395"/>
    </row>
    <row r="396">
      <c t="s" s="14" r="A396">
        <v>1418</v>
      </c>
      <c t="str" s="14" r="B396">
        <f>HYPERLINK("https://confluence.oceanobservatories.org/display/instruments/PCO2W+Driver","PCO2W-B")</f>
        <v>PCO2W-B</v>
      </c>
      <c t="s" r="C396">
        <v>2664</v>
      </c>
      <c t="s" s="23" r="D396">
        <v>2665</v>
      </c>
      <c s="14" r="E396">
        <f>countif(D$6:D$23675,D396) - 1</f>
        <v>0</v>
      </c>
      <c t="str" s="14" r="F396">
        <v>timer_interval_device1_quantity_int32_s</v>
      </c>
      <c s="14" r="G396">
        <f>countif(F$6:F$6112,F396) - 1</f>
        <v>0</v>
      </c>
      <c t="s" s="14" r="H396">
        <v>1397</v>
      </c>
      <c t="s" s="14" r="I396">
        <v>1468</v>
      </c>
      <c s="14" r="J396"/>
      <c s="14" r="K396"/>
      <c s="14" r="L396"/>
      <c t="s" s="14" r="M396">
        <v>1516</v>
      </c>
      <c s="14" r="N396">
        <v>-9999</v>
      </c>
      <c s="14" r="O396"/>
      <c s="14" r="P396"/>
      <c s="14" r="Q396"/>
      <c s="14" r="R396"/>
      <c s="14" r="S396"/>
      <c s="14" r="T396"/>
      <c s="14" r="U396"/>
      <c s="14" r="V396"/>
      <c s="14" r="W396"/>
    </row>
    <row r="397">
      <c t="s" s="14" r="A397">
        <v>1418</v>
      </c>
      <c t="str" s="14" r="B397">
        <f>HYPERLINK("https://confluence.oceanobservatories.org/display/instruments/PCO2W+Driver","PCO2W-B")</f>
        <v>PCO2W-B</v>
      </c>
      <c t="s" r="C397">
        <v>2666</v>
      </c>
      <c t="s" s="23" r="D397">
        <v>2667</v>
      </c>
      <c s="14" r="E397">
        <f>countif(D$6:D$23675,D397) - 1</f>
        <v>0</v>
      </c>
      <c t="str" s="14" r="F397">
        <v>driver_id_device1_quantity_int8_1</v>
      </c>
      <c s="14" r="G397">
        <f>countif(F$6:F$6112,F397) - 1</f>
        <v>0</v>
      </c>
      <c t="s" s="14" r="H397">
        <v>1397</v>
      </c>
      <c t="s" s="14" r="I397">
        <v>1479</v>
      </c>
      <c s="14" r="J397"/>
      <c s="14" r="K397"/>
      <c s="14" r="L397"/>
      <c s="14" r="M397">
        <v>1</v>
      </c>
      <c s="14" r="N397">
        <v>-9</v>
      </c>
      <c s="14" r="O397"/>
      <c s="14" r="P397"/>
      <c s="14" r="Q397"/>
      <c s="14" r="R397"/>
      <c s="14" r="S397"/>
      <c s="14" r="T397"/>
      <c s="14" r="U397"/>
      <c s="14" r="V397"/>
      <c s="14" r="W397"/>
    </row>
    <row r="398">
      <c t="s" s="14" r="A398">
        <v>1418</v>
      </c>
      <c t="str" s="14" r="B398">
        <f>HYPERLINK("https://confluence.oceanobservatories.org/display/instruments/PCO2W+Driver","PCO2W-B")</f>
        <v>PCO2W-B</v>
      </c>
      <c t="s" r="C398">
        <v>2668</v>
      </c>
      <c t="s" s="23" r="D398">
        <v>2669</v>
      </c>
      <c s="14" r="E398">
        <f>countif(D$6:D$23675,D398) - 1</f>
        <v>0</v>
      </c>
      <c t="str" s="14" r="F398">
        <v>parameter_pointer_device1_quantity_int8_1</v>
      </c>
      <c s="14" r="G398">
        <f>countif(F$6:F$6112,F398) - 1</f>
        <v>0</v>
      </c>
      <c t="s" s="14" r="H398">
        <v>1397</v>
      </c>
      <c t="s" s="14" r="I398">
        <v>1479</v>
      </c>
      <c s="14" r="J398"/>
      <c s="14" r="K398"/>
      <c s="14" r="L398"/>
      <c s="14" r="M398">
        <v>1</v>
      </c>
      <c s="14" r="N398">
        <v>-9</v>
      </c>
      <c s="14" r="O398"/>
      <c s="14" r="P398"/>
      <c s="14" r="Q398"/>
      <c s="14" r="R398"/>
      <c s="14" r="S398"/>
      <c s="14" r="T398"/>
      <c s="14" r="U398"/>
      <c s="14" r="V398"/>
      <c s="14" r="W398"/>
    </row>
    <row r="399">
      <c t="s" s="14" r="A399">
        <v>1418</v>
      </c>
      <c t="str" s="14" r="B399">
        <f>HYPERLINK("https://confluence.oceanobservatories.org/display/instruments/PCO2W+Driver","PCO2W-B")</f>
        <v>PCO2W-B</v>
      </c>
      <c t="s" r="C399">
        <v>2670</v>
      </c>
      <c t="s" s="23" r="D399">
        <v>2671</v>
      </c>
      <c s="14" r="E399">
        <f>countif(D$6:D$23675,D399) - 1</f>
        <v>0</v>
      </c>
      <c t="str" s="14" r="F399">
        <v>timer_interval_device2_quantity_int32_s</v>
      </c>
      <c s="14" r="G399">
        <f>countif(F$6:F$6112,F399) - 1</f>
        <v>0</v>
      </c>
      <c t="s" s="14" r="H399">
        <v>1397</v>
      </c>
      <c t="s" s="14" r="I399">
        <v>1468</v>
      </c>
      <c s="14" r="J399"/>
      <c s="14" r="K399"/>
      <c s="14" r="L399"/>
      <c t="s" s="14" r="M399">
        <v>1516</v>
      </c>
      <c s="14" r="N399">
        <v>-9999</v>
      </c>
      <c s="14" r="O399"/>
      <c s="14" r="P399"/>
      <c s="14" r="Q399"/>
      <c s="14" r="R399"/>
      <c s="14" r="S399"/>
      <c s="14" r="T399"/>
      <c s="14" r="U399"/>
      <c s="14" r="V399"/>
      <c s="14" r="W399"/>
    </row>
    <row r="400">
      <c t="s" s="14" r="A400">
        <v>1418</v>
      </c>
      <c t="str" s="14" r="B400">
        <f>HYPERLINK("https://confluence.oceanobservatories.org/display/instruments/PCO2W+Driver","PCO2W-B")</f>
        <v>PCO2W-B</v>
      </c>
      <c t="s" r="C400">
        <v>2672</v>
      </c>
      <c t="s" s="23" r="D400">
        <v>2673</v>
      </c>
      <c s="14" r="E400">
        <f>countif(D$6:D$23675,D400) - 1</f>
        <v>0</v>
      </c>
      <c t="str" s="14" r="F400">
        <v>driver_id_device2_quantity_int8_1</v>
      </c>
      <c s="14" r="G400">
        <f>countif(F$6:F$6112,F400) - 1</f>
        <v>0</v>
      </c>
      <c t="s" s="14" r="H400">
        <v>1397</v>
      </c>
      <c t="s" s="14" r="I400">
        <v>1479</v>
      </c>
      <c s="14" r="J400"/>
      <c s="14" r="K400"/>
      <c s="14" r="L400"/>
      <c s="14" r="M400">
        <v>1</v>
      </c>
      <c s="14" r="N400">
        <v>-9</v>
      </c>
      <c s="14" r="O400"/>
      <c s="14" r="P400"/>
      <c s="14" r="Q400"/>
      <c s="14" r="R400"/>
      <c s="14" r="S400"/>
      <c s="14" r="T400"/>
      <c s="14" r="U400"/>
      <c s="14" r="V400"/>
      <c s="14" r="W400"/>
    </row>
    <row r="401">
      <c t="s" s="14" r="A401">
        <v>1418</v>
      </c>
      <c t="str" s="14" r="B401">
        <f>HYPERLINK("https://confluence.oceanobservatories.org/display/instruments/PCO2W+Driver","PCO2W-B")</f>
        <v>PCO2W-B</v>
      </c>
      <c t="s" r="C401">
        <v>2674</v>
      </c>
      <c t="s" s="23" r="D401">
        <v>2675</v>
      </c>
      <c s="14" r="E401">
        <f>countif(D$6:D$23675,D401) - 1</f>
        <v>0</v>
      </c>
      <c t="str" s="14" r="F401">
        <v>parameter_pointer_device2_quantity_int8_1</v>
      </c>
      <c s="14" r="G401">
        <f>countif(F$6:F$6112,F401) - 1</f>
        <v>0</v>
      </c>
      <c t="s" s="14" r="H401">
        <v>1397</v>
      </c>
      <c t="s" s="14" r="I401">
        <v>1479</v>
      </c>
      <c s="14" r="J401"/>
      <c s="14" r="K401"/>
      <c s="14" r="L401"/>
      <c s="14" r="M401">
        <v>1</v>
      </c>
      <c s="14" r="N401">
        <v>-9</v>
      </c>
      <c s="14" r="O401"/>
      <c s="14" r="P401"/>
      <c s="14" r="Q401"/>
      <c s="14" r="R401"/>
      <c s="14" r="S401"/>
      <c s="14" r="T401"/>
      <c s="14" r="U401"/>
      <c s="14" r="V401"/>
      <c s="14" r="W401"/>
    </row>
    <row r="402">
      <c t="s" s="14" r="A402">
        <v>1418</v>
      </c>
      <c t="str" s="14" r="B402">
        <f>HYPERLINK("https://confluence.oceanobservatories.org/display/instruments/PCO2W+Driver","PCO2W-B")</f>
        <v>PCO2W-B</v>
      </c>
      <c t="s" r="C402">
        <v>2676</v>
      </c>
      <c t="s" s="23" r="D402">
        <v>2677</v>
      </c>
      <c s="14" r="E402">
        <f>countif(D$6:D$23675,D402) - 1</f>
        <v>0</v>
      </c>
      <c t="str" s="14" r="F402">
        <v>timer_interval_device3_quantity_int32_s</v>
      </c>
      <c s="14" r="G402">
        <f>countif(F$6:F$6112,F402) - 1</f>
        <v>0</v>
      </c>
      <c t="s" s="14" r="H402">
        <v>1397</v>
      </c>
      <c t="s" s="14" r="I402">
        <v>1468</v>
      </c>
      <c s="14" r="J402"/>
      <c s="14" r="K402"/>
      <c s="14" r="L402"/>
      <c t="s" s="14" r="M402">
        <v>1516</v>
      </c>
      <c s="14" r="N402">
        <v>-9999</v>
      </c>
      <c s="14" r="O402"/>
      <c s="14" r="P402"/>
      <c s="14" r="Q402"/>
      <c s="14" r="R402"/>
      <c s="14" r="S402"/>
      <c s="14" r="T402"/>
      <c s="14" r="U402"/>
      <c s="14" r="V402"/>
      <c s="14" r="W402"/>
    </row>
    <row r="403">
      <c t="s" s="14" r="A403">
        <v>1418</v>
      </c>
      <c t="str" s="14" r="B403">
        <f>HYPERLINK("https://confluence.oceanobservatories.org/display/instruments/PCO2W+Driver","PCO2W-B")</f>
        <v>PCO2W-B</v>
      </c>
      <c t="s" r="C403">
        <v>2678</v>
      </c>
      <c t="s" s="23" r="D403">
        <v>2679</v>
      </c>
      <c s="14" r="E403">
        <f>countif(D$6:D$23675,D403) - 1</f>
        <v>0</v>
      </c>
      <c t="str" s="14" r="F403">
        <v>driver_id_device3_quantity_int8_1</v>
      </c>
      <c s="14" r="G403">
        <f>countif(F$6:F$6112,F403) - 1</f>
        <v>0</v>
      </c>
      <c t="s" s="14" r="H403">
        <v>1397</v>
      </c>
      <c t="s" s="14" r="I403">
        <v>1479</v>
      </c>
      <c s="14" r="J403"/>
      <c s="14" r="K403"/>
      <c s="14" r="L403"/>
      <c s="14" r="M403">
        <v>1</v>
      </c>
      <c s="14" r="N403">
        <v>-9</v>
      </c>
      <c s="14" r="O403"/>
      <c s="14" r="P403"/>
      <c s="14" r="Q403"/>
      <c s="14" r="R403"/>
      <c s="14" r="S403"/>
      <c s="14" r="T403"/>
      <c s="14" r="U403"/>
      <c s="14" r="V403"/>
      <c s="14" r="W403"/>
    </row>
    <row r="404">
      <c t="s" s="14" r="A404">
        <v>1418</v>
      </c>
      <c t="str" s="14" r="B404">
        <f>HYPERLINK("https://confluence.oceanobservatories.org/display/instruments/PCO2W+Driver","PCO2W-B")</f>
        <v>PCO2W-B</v>
      </c>
      <c t="s" r="C404">
        <v>2680</v>
      </c>
      <c t="s" s="23" r="D404">
        <v>2681</v>
      </c>
      <c s="14" r="E404">
        <f>countif(D$6:D$23675,D404) - 1</f>
        <v>0</v>
      </c>
      <c t="str" s="14" r="F404">
        <v>parameter_pointer_device3_quantity_int8_1</v>
      </c>
      <c s="14" r="G404">
        <f>countif(F$6:F$6112,F404) - 1</f>
        <v>0</v>
      </c>
      <c t="s" s="14" r="H404">
        <v>1397</v>
      </c>
      <c t="s" s="14" r="I404">
        <v>1479</v>
      </c>
      <c s="14" r="J404"/>
      <c s="14" r="K404"/>
      <c s="14" r="L404"/>
      <c s="14" r="M404">
        <v>1</v>
      </c>
      <c s="14" r="N404">
        <v>-9</v>
      </c>
      <c s="14" r="O404"/>
      <c s="14" r="P404"/>
      <c s="14" r="Q404"/>
      <c s="14" r="R404"/>
      <c s="14" r="S404"/>
      <c s="14" r="T404"/>
      <c s="14" r="U404"/>
      <c s="14" r="V404"/>
      <c s="14" r="W404"/>
    </row>
    <row r="405">
      <c t="s" s="14" r="A405">
        <v>1418</v>
      </c>
      <c t="str" s="14" r="B405">
        <f>HYPERLINK("https://confluence.oceanobservatories.org/display/instruments/PCO2W+Driver","PCO2W-B")</f>
        <v>PCO2W-B</v>
      </c>
      <c t="s" r="C405">
        <v>2682</v>
      </c>
      <c t="s" s="23" r="D405">
        <v>2683</v>
      </c>
      <c s="14" r="E405">
        <f>countif(D$6:D$23675,D405) - 1</f>
        <v>0</v>
      </c>
      <c t="str" s="14" r="F405">
        <v>timer_interval_prestart_quantity_int32_s</v>
      </c>
      <c s="14" r="G405">
        <f>countif(F$6:F$6112,F405) - 1</f>
        <v>0</v>
      </c>
      <c t="s" s="14" r="H405">
        <v>1397</v>
      </c>
      <c t="s" s="14" r="I405">
        <v>1468</v>
      </c>
      <c s="14" r="J405"/>
      <c s="14" r="K405"/>
      <c s="14" r="L405"/>
      <c t="s" s="14" r="M405">
        <v>1516</v>
      </c>
      <c s="14" r="N405">
        <v>-9999</v>
      </c>
      <c s="14" r="O405"/>
      <c s="14" r="P405"/>
      <c s="14" r="Q405"/>
      <c s="14" r="R405"/>
      <c s="14" r="S405"/>
      <c s="14" r="T405"/>
      <c s="14" r="U405"/>
      <c s="14" r="V405"/>
      <c s="14" r="W405"/>
    </row>
    <row r="406">
      <c t="s" s="14" r="A406">
        <v>1418</v>
      </c>
      <c t="str" s="14" r="B406">
        <f>HYPERLINK("https://confluence.oceanobservatories.org/display/instruments/PCO2W+Driver","PCO2W-B")</f>
        <v>PCO2W-B</v>
      </c>
      <c t="s" r="C406">
        <v>2684</v>
      </c>
      <c t="s" s="23" r="D406">
        <v>2685</v>
      </c>
      <c s="14" r="E406">
        <f>countif(D$6:D$23675,D406) - 1</f>
        <v>0</v>
      </c>
      <c t="str" s="14" r="F406">
        <v>driver_id_prestart_quantity_int8_1</v>
      </c>
      <c s="14" r="G406">
        <f>countif(F$6:F$6112,F406) - 1</f>
        <v>0</v>
      </c>
      <c t="s" s="14" r="H406">
        <v>1397</v>
      </c>
      <c t="s" s="14" r="I406">
        <v>1479</v>
      </c>
      <c s="14" r="J406"/>
      <c s="14" r="K406"/>
      <c s="14" r="L406"/>
      <c s="14" r="M406">
        <v>1</v>
      </c>
      <c s="14" r="N406">
        <v>-9</v>
      </c>
      <c s="14" r="O406"/>
      <c s="14" r="P406"/>
      <c s="14" r="Q406"/>
      <c s="14" r="R406"/>
      <c s="14" r="S406"/>
      <c s="14" r="T406"/>
      <c s="14" r="U406"/>
      <c s="14" r="V406"/>
      <c s="14" r="W406"/>
    </row>
    <row r="407">
      <c t="s" s="14" r="A407">
        <v>1418</v>
      </c>
      <c t="str" s="14" r="B407">
        <f>HYPERLINK("https://confluence.oceanobservatories.org/display/instruments/PCO2W+Driver","PCO2W-B")</f>
        <v>PCO2W-B</v>
      </c>
      <c t="s" r="C407">
        <v>2686</v>
      </c>
      <c t="s" s="23" r="D407">
        <v>2687</v>
      </c>
      <c s="14" r="E407">
        <f>countif(D$6:D$23675,D407) - 1</f>
        <v>0</v>
      </c>
      <c t="str" s="14" r="F407">
        <v>parameter_pointer_prestart_quantity_int8_1</v>
      </c>
      <c s="14" r="G407">
        <f>countif(F$6:F$6112,F407) - 1</f>
        <v>0</v>
      </c>
      <c t="s" s="14" r="H407">
        <v>1397</v>
      </c>
      <c t="s" s="14" r="I407">
        <v>1479</v>
      </c>
      <c s="14" r="J407"/>
      <c s="14" r="K407"/>
      <c s="14" r="L407"/>
      <c s="14" r="M407">
        <v>1</v>
      </c>
      <c s="14" r="N407">
        <v>-9</v>
      </c>
      <c s="14" r="O407"/>
      <c s="14" r="P407"/>
      <c s="14" r="Q407"/>
      <c s="14" r="R407"/>
      <c s="14" r="S407"/>
      <c s="14" r="T407"/>
      <c s="14" r="U407"/>
      <c s="14" r="V407"/>
      <c s="14" r="W407"/>
    </row>
    <row r="408">
      <c t="s" s="14" r="A408">
        <v>1418</v>
      </c>
      <c t="str" s="14" r="B408">
        <f>HYPERLINK("https://confluence.oceanobservatories.org/display/instruments/PCO2W+Driver","PCO2W-B")</f>
        <v>PCO2W-B</v>
      </c>
      <c t="s" r="C408">
        <v>2688</v>
      </c>
      <c t="s" s="23" r="D408">
        <v>2689</v>
      </c>
      <c s="14" r="E408">
        <f>countif(D$6:D$23675,D408) - 1</f>
        <v>0</v>
      </c>
      <c t="str" s="14" r="F408">
        <v>use_baud_rate_9600_boolean_int8_1</v>
      </c>
      <c s="14" r="G408">
        <f>countif(F$6:F$6112,F408) - 1</f>
        <v>0</v>
      </c>
      <c t="s" s="14" r="H408">
        <v>1530</v>
      </c>
      <c t="s" s="14" r="I408">
        <v>1479</v>
      </c>
      <c s="14" r="J408"/>
      <c s="14" r="K408"/>
      <c s="14" r="L408"/>
      <c s="14" r="M408">
        <v>1</v>
      </c>
      <c s="14" r="N408">
        <v>-9</v>
      </c>
      <c s="14" r="O408"/>
      <c s="14" r="P408"/>
      <c s="14" r="Q408"/>
      <c s="14" r="R408"/>
      <c s="14" r="S408"/>
      <c s="14" r="T408"/>
      <c s="14" r="U408"/>
      <c s="14" r="V408"/>
      <c s="14" r="W408"/>
    </row>
    <row r="409">
      <c t="s" s="14" r="A409">
        <v>1418</v>
      </c>
      <c t="str" s="14" r="B409">
        <f>HYPERLINK("https://confluence.oceanobservatories.org/display/instruments/PCO2W+Driver","PCO2W-B")</f>
        <v>PCO2W-B</v>
      </c>
      <c t="s" r="C409">
        <v>2690</v>
      </c>
      <c t="s" s="23" r="D409">
        <v>2691</v>
      </c>
      <c s="14" r="E409">
        <f>countif(D$6:D$23675,D409) - 1</f>
        <v>0</v>
      </c>
      <c t="str" s="14" r="F409">
        <v>send_record_type_early_boolean_int8_1</v>
      </c>
      <c s="14" r="G409">
        <f>countif(F$6:F$6112,F409) - 1</f>
        <v>0</v>
      </c>
      <c t="s" s="14" r="H409">
        <v>1530</v>
      </c>
      <c t="s" s="14" r="I409">
        <v>1479</v>
      </c>
      <c s="14" r="J409"/>
      <c s="14" r="K409"/>
      <c s="14" r="L409"/>
      <c s="14" r="M409">
        <v>1</v>
      </c>
      <c s="14" r="N409">
        <v>-9</v>
      </c>
      <c s="14" r="O409"/>
      <c s="14" r="P409"/>
      <c s="14" r="Q409"/>
      <c s="14" r="R409"/>
      <c s="14" r="S409"/>
      <c s="14" r="T409"/>
      <c s="14" r="U409"/>
      <c s="14" r="V409"/>
      <c s="14" r="W409"/>
    </row>
    <row r="410">
      <c t="s" s="14" r="A410">
        <v>1418</v>
      </c>
      <c t="str" s="14" r="B410">
        <f>HYPERLINK("https://confluence.oceanobservatories.org/display/instruments/PCO2W+Driver","PCO2W-B")</f>
        <v>PCO2W-B</v>
      </c>
      <c t="s" r="C410">
        <v>2692</v>
      </c>
      <c t="s" s="23" r="D410">
        <v>2693</v>
      </c>
      <c s="14" r="E410">
        <f>countif(D$6:D$23675,D410) - 1</f>
        <v>0</v>
      </c>
      <c t="str" s="14" r="F410">
        <v>send_live_records_boolean_int8_1</v>
      </c>
      <c s="14" r="G410">
        <f>countif(F$6:F$6112,F410) - 1</f>
        <v>0</v>
      </c>
      <c t="s" s="14" r="H410">
        <v>1530</v>
      </c>
      <c t="s" s="14" r="I410">
        <v>1479</v>
      </c>
      <c s="14" r="J410"/>
      <c s="14" r="K410"/>
      <c s="14" r="L410"/>
      <c s="14" r="M410">
        <v>1</v>
      </c>
      <c s="14" r="N410">
        <v>-9</v>
      </c>
      <c s="14" r="O410"/>
      <c s="14" r="P410"/>
      <c s="14" r="Q410"/>
      <c s="14" r="R410"/>
      <c s="14" r="S410"/>
      <c s="14" r="T410"/>
      <c s="14" r="U410"/>
      <c s="14" r="V410"/>
      <c s="14" r="W410"/>
    </row>
    <row r="411">
      <c t="s" s="14" r="A411">
        <v>1418</v>
      </c>
      <c t="str" s="14" r="B411">
        <f>HYPERLINK("https://confluence.oceanobservatories.org/display/instruments/PCO2W+Driver","PCO2W-B")</f>
        <v>PCO2W-B</v>
      </c>
      <c t="s" r="C411">
        <v>2694</v>
      </c>
      <c t="s" s="23" r="D411">
        <v>2695</v>
      </c>
      <c s="14" r="E411">
        <f>countif(D$6:D$23675,D411) - 1</f>
        <v>0</v>
      </c>
      <c t="str" s="14" r="F411">
        <v>extend_global_config_boolean_int8_1</v>
      </c>
      <c s="14" r="G411">
        <f>countif(F$6:F$6112,F411) - 1</f>
        <v>0</v>
      </c>
      <c t="s" s="14" r="H411">
        <v>1530</v>
      </c>
      <c t="s" s="14" r="I411">
        <v>1479</v>
      </c>
      <c s="14" r="J411"/>
      <c s="14" r="K411"/>
      <c s="14" r="L411"/>
      <c s="14" r="M411">
        <v>1</v>
      </c>
      <c s="14" r="N411">
        <v>-9</v>
      </c>
      <c s="14" r="O411"/>
      <c s="14" r="P411"/>
      <c s="14" r="Q411"/>
      <c s="14" r="R411"/>
      <c s="14" r="S411"/>
      <c s="14" r="T411"/>
      <c s="14" r="U411"/>
      <c s="14" r="V411"/>
      <c s="14" r="W411"/>
    </row>
    <row r="412">
      <c t="s" s="14" r="A412">
        <v>1418</v>
      </c>
      <c t="str" s="14" r="B412">
        <f>HYPERLINK("https://confluence.oceanobservatories.org/display/instruments/PCO2W+Driver","PCO2W-B")</f>
        <v>PCO2W-B</v>
      </c>
      <c t="s" r="C412">
        <v>2696</v>
      </c>
      <c t="s" s="23" r="D412">
        <v>2697</v>
      </c>
      <c s="14" r="E412">
        <f>countif(D$6:D$23675,D412) - 1</f>
        <v>0</v>
      </c>
      <c t="str" s="14" r="F412">
        <v>pump_pulse_quantity_uint8_s</v>
      </c>
      <c s="14" r="G412">
        <f>countif(F$6:F$6112,F412) - 1</f>
        <v>0</v>
      </c>
      <c t="s" s="14" r="H412">
        <v>1397</v>
      </c>
      <c t="s" s="14" r="I412">
        <v>2541</v>
      </c>
      <c s="14" r="J412"/>
      <c s="14" r="K412"/>
      <c s="14" r="L412"/>
      <c t="s" s="14" r="M412">
        <v>1516</v>
      </c>
      <c s="14" r="N412">
        <v>0</v>
      </c>
      <c s="14" r="O412"/>
      <c s="14" r="P412"/>
      <c s="14" r="Q412"/>
      <c s="14" r="R412"/>
      <c s="14" r="S412"/>
      <c s="14" r="T412"/>
      <c s="14" r="U412"/>
      <c s="14" r="V412"/>
      <c s="14" r="W412"/>
    </row>
    <row r="413">
      <c t="s" s="14" r="A413">
        <v>1418</v>
      </c>
      <c t="str" s="14" r="B413">
        <f>HYPERLINK("https://confluence.oceanobservatories.org/display/instruments/PCO2W+Driver","PCO2W-B")</f>
        <v>PCO2W-B</v>
      </c>
      <c t="s" r="C413">
        <v>2698</v>
      </c>
      <c t="s" s="23" r="D413">
        <v>2699</v>
      </c>
      <c s="14" r="E413">
        <f>countif(D$6:D$23675,D413) - 1</f>
        <v>0</v>
      </c>
      <c t="str" s="14" r="F413">
        <v>pump_on_to_measure_quantity_uint8_s</v>
      </c>
      <c s="14" r="G413">
        <f>countif(F$6:F$6112,F413) - 1</f>
        <v>0</v>
      </c>
      <c t="s" s="14" r="H413">
        <v>1397</v>
      </c>
      <c t="s" s="14" r="I413">
        <v>2541</v>
      </c>
      <c s="14" r="J413"/>
      <c s="14" r="K413"/>
      <c s="14" r="L413"/>
      <c t="s" s="14" r="M413">
        <v>1516</v>
      </c>
      <c s="14" r="N413">
        <v>0</v>
      </c>
      <c s="14" r="O413"/>
      <c s="14" r="P413"/>
      <c s="14" r="Q413"/>
      <c s="14" r="R413"/>
      <c s="14" r="S413"/>
      <c s="14" r="T413"/>
      <c s="14" r="U413"/>
      <c s="23" r="V413"/>
      <c s="14" r="W413"/>
    </row>
    <row r="414">
      <c t="s" s="14" r="A414">
        <v>1418</v>
      </c>
      <c t="str" s="14" r="B414">
        <f>HYPERLINK("https://confluence.oceanobservatories.org/display/instruments/PCO2W+Driver","PCO2W-B")</f>
        <v>PCO2W-B</v>
      </c>
      <c t="s" r="C414">
        <v>2700</v>
      </c>
      <c t="s" s="23" r="D414">
        <v>2701</v>
      </c>
      <c s="14" r="E414">
        <f>countif(D$6:D$23675,D414) - 1</f>
        <v>0</v>
      </c>
      <c t="str" s="14" r="F414">
        <v>samples_per_measure_quantity_uint8_counts</v>
      </c>
      <c s="14" r="G414">
        <f>countif(F$6:F$6112,F414) - 1</f>
        <v>0</v>
      </c>
      <c t="s" s="14" r="H414">
        <v>1397</v>
      </c>
      <c t="s" s="14" r="I414">
        <v>2541</v>
      </c>
      <c s="14" r="J414"/>
      <c s="14" r="K414"/>
      <c s="14" r="L414"/>
      <c t="s" s="14" r="M414">
        <v>1470</v>
      </c>
      <c s="14" r="N414">
        <v>0</v>
      </c>
      <c s="14" r="O414"/>
      <c s="14" r="P414"/>
      <c s="14" r="Q414"/>
      <c s="14" r="R414"/>
      <c s="14" r="S414"/>
      <c s="14" r="T414"/>
      <c s="14" r="U414"/>
      <c s="14" r="V414"/>
      <c s="14" r="W414"/>
    </row>
    <row r="415">
      <c t="s" s="14" r="A415">
        <v>1418</v>
      </c>
      <c t="str" s="14" r="B415">
        <f>HYPERLINK("https://confluence.oceanobservatories.org/display/instruments/PCO2W+Driver","PCO2W-B")</f>
        <v>PCO2W-B</v>
      </c>
      <c t="s" r="C415">
        <v>2702</v>
      </c>
      <c t="s" s="23" r="D415">
        <v>2703</v>
      </c>
      <c s="14" r="E415">
        <f>countif(D$6:D$23675,D415) - 1</f>
        <v>0</v>
      </c>
      <c t="str" s="14" r="F415">
        <v>cycles_between_blanks_quantity_uint8_counts</v>
      </c>
      <c s="14" r="G415">
        <f>countif(F$6:F$6112,F415) - 1</f>
        <v>0</v>
      </c>
      <c t="s" s="14" r="H415">
        <v>1397</v>
      </c>
      <c t="s" s="14" r="I415">
        <v>2541</v>
      </c>
      <c s="14" r="J415"/>
      <c s="14" r="K415"/>
      <c s="14" r="L415"/>
      <c t="s" s="14" r="M415">
        <v>1470</v>
      </c>
      <c s="14" r="N415">
        <v>0</v>
      </c>
      <c s="14" r="O415"/>
      <c s="14" r="P415"/>
      <c s="14" r="Q415"/>
      <c s="14" r="R415"/>
      <c s="14" r="S415"/>
      <c s="14" r="T415"/>
      <c s="14" r="U415"/>
      <c s="14" r="V415"/>
      <c s="14" r="W415"/>
    </row>
    <row r="416">
      <c t="s" s="14" r="A416">
        <v>1418</v>
      </c>
      <c t="str" s="14" r="B416">
        <f>HYPERLINK("https://confluence.oceanobservatories.org/display/instruments/PCO2W+Driver","PCO2W-B")</f>
        <v>PCO2W-B</v>
      </c>
      <c t="s" r="C416">
        <v>2704</v>
      </c>
      <c t="s" s="23" r="D416">
        <v>2705</v>
      </c>
      <c s="14" r="E416">
        <f>countif(D$6:D$23675,D416) - 1</f>
        <v>0</v>
      </c>
      <c t="str" s="14" r="F416">
        <v>num_reagent_cycles_quantity_uint8_counts</v>
      </c>
      <c s="14" r="G416">
        <f>countif(F$6:F$6112,F416) - 1</f>
        <v>0</v>
      </c>
      <c t="s" s="14" r="H416">
        <v>1397</v>
      </c>
      <c t="s" s="14" r="I416">
        <v>2541</v>
      </c>
      <c s="14" r="J416"/>
      <c s="14" r="K416"/>
      <c s="14" r="L416"/>
      <c t="s" s="14" r="M416">
        <v>1470</v>
      </c>
      <c s="14" r="N416">
        <v>0</v>
      </c>
      <c s="14" r="O416"/>
      <c s="14" r="P416"/>
      <c s="14" r="Q416"/>
      <c s="14" r="R416"/>
      <c s="14" r="S416"/>
      <c s="14" r="T416"/>
      <c s="14" r="U416"/>
      <c s="14" r="V416"/>
      <c s="14" r="W416"/>
    </row>
    <row r="417">
      <c t="s" s="14" r="A417">
        <v>1418</v>
      </c>
      <c t="str" s="14" r="B417">
        <f>HYPERLINK("https://confluence.oceanobservatories.org/display/instruments/PCO2W+Driver","PCO2W-B")</f>
        <v>PCO2W-B</v>
      </c>
      <c t="s" r="C417">
        <v>2706</v>
      </c>
      <c t="s" s="23" r="D417">
        <v>2707</v>
      </c>
      <c s="14" r="E417">
        <f>countif(D$6:D$23675,D417) - 1</f>
        <v>0</v>
      </c>
      <c t="str" s="14" r="F417">
        <v>num_blank_cycles_quantity_uint8_counts</v>
      </c>
      <c s="14" r="G417">
        <f>countif(F$6:F$6112,F417) - 1</f>
        <v>0</v>
      </c>
      <c t="s" s="14" r="H417">
        <v>1397</v>
      </c>
      <c t="s" s="14" r="I417">
        <v>2541</v>
      </c>
      <c s="14" r="J417"/>
      <c s="14" r="K417"/>
      <c s="14" r="L417"/>
      <c t="s" s="14" r="M417">
        <v>1470</v>
      </c>
      <c s="14" r="N417">
        <v>0</v>
      </c>
      <c s="14" r="O417"/>
      <c s="14" r="P417"/>
      <c s="14" r="Q417"/>
      <c s="14" r="R417"/>
      <c s="14" r="S417"/>
      <c s="14" r="T417"/>
      <c s="14" r="U417"/>
      <c s="14" r="V417"/>
      <c s="14" r="W417"/>
    </row>
    <row r="418">
      <c t="s" s="14" r="A418">
        <v>1418</v>
      </c>
      <c t="str" s="14" r="B418">
        <f>HYPERLINK("https://confluence.oceanobservatories.org/display/instruments/PCO2W+Driver","PCO2W-B")</f>
        <v>PCO2W-B</v>
      </c>
      <c t="s" r="C418">
        <v>2708</v>
      </c>
      <c t="s" s="23" r="D418">
        <v>2709</v>
      </c>
      <c s="14" r="E418">
        <f>countif(D$6:D$23675,D418) - 1</f>
        <v>0</v>
      </c>
      <c t="str" s="14" r="F418">
        <v>flush_pump_interval_quantity_uint8_s</v>
      </c>
      <c s="14" r="G418">
        <f>countif(F$6:F$6112,F418) - 1</f>
        <v>0</v>
      </c>
      <c t="s" s="14" r="H418">
        <v>1397</v>
      </c>
      <c t="s" s="14" r="I418">
        <v>2541</v>
      </c>
      <c s="14" r="J418"/>
      <c s="14" r="K418"/>
      <c s="14" r="L418"/>
      <c t="s" s="14" r="M418">
        <v>1516</v>
      </c>
      <c s="14" r="N418">
        <v>0</v>
      </c>
      <c s="14" r="O418"/>
      <c s="14" r="P418"/>
      <c s="14" r="Q418"/>
      <c s="14" r="R418"/>
      <c s="14" r="S418"/>
      <c s="14" r="T418"/>
      <c s="14" r="U418"/>
      <c s="14" r="V418"/>
      <c s="14" r="W418"/>
    </row>
    <row r="419">
      <c t="s" s="14" r="A419">
        <v>1418</v>
      </c>
      <c t="str" s="14" r="B419">
        <f>HYPERLINK("https://confluence.oceanobservatories.org/display/instruments/PCO2W+Driver","PCO2W-B")</f>
        <v>PCO2W-B</v>
      </c>
      <c t="s" r="C419">
        <v>2710</v>
      </c>
      <c t="s" s="23" r="D419">
        <v>2711</v>
      </c>
      <c s="14" r="E419">
        <f>countif(D$6:D$23675,D419) - 1</f>
        <v>0</v>
      </c>
      <c t="str" s="14" r="F419">
        <v>blank_flush_on_start_boolean_int8_1</v>
      </c>
      <c s="14" r="G419">
        <f>countif(F$6:F$6112,F419) - 1</f>
        <v>0</v>
      </c>
      <c t="s" s="14" r="H419">
        <v>1530</v>
      </c>
      <c t="s" s="14" r="I419">
        <v>1479</v>
      </c>
      <c s="14" r="J419"/>
      <c s="14" r="K419"/>
      <c s="14" r="L419"/>
      <c s="14" r="M419">
        <v>1</v>
      </c>
      <c s="14" r="N419">
        <v>-9</v>
      </c>
      <c s="14" r="O419"/>
      <c s="14" r="P419"/>
      <c s="14" r="Q419"/>
      <c s="14" r="R419"/>
      <c s="14" r="S419"/>
      <c s="14" r="T419"/>
      <c s="14" r="U419"/>
      <c s="14" r="V419"/>
      <c s="14" r="W419"/>
    </row>
    <row r="420">
      <c t="s" s="14" r="A420">
        <v>1418</v>
      </c>
      <c t="str" s="14" r="B420">
        <f>HYPERLINK("https://confluence.oceanobservatories.org/display/instruments/PCO2W+Driver","PCO2W-B")</f>
        <v>PCO2W-B</v>
      </c>
      <c t="s" r="C420">
        <v>2712</v>
      </c>
      <c t="s" s="23" r="D420">
        <v>2713</v>
      </c>
      <c s="14" r="E420">
        <f>countif(D$6:D$23675,D420) - 1</f>
        <v>0</v>
      </c>
      <c t="str" s="14" r="F420">
        <v>pump_pulse_post_measure_boolean_int8_1</v>
      </c>
      <c s="14" r="G420">
        <f>countif(F$6:F$6112,F420) - 1</f>
        <v>0</v>
      </c>
      <c t="s" s="14" r="H420">
        <v>1530</v>
      </c>
      <c t="s" s="14" r="I420">
        <v>1479</v>
      </c>
      <c s="14" r="J420"/>
      <c s="14" r="K420"/>
      <c s="14" r="L420"/>
      <c s="14" r="M420">
        <v>1</v>
      </c>
      <c s="14" r="N420">
        <v>-9</v>
      </c>
      <c s="14" r="O420"/>
      <c s="14" r="P420"/>
      <c s="14" r="Q420"/>
      <c s="14" r="R420"/>
      <c s="14" r="S420"/>
      <c s="14" r="T420"/>
      <c s="14" r="U420"/>
      <c s="14" r="V420"/>
      <c s="14" r="W420"/>
    </row>
    <row r="421">
      <c t="s" s="14" r="A421">
        <v>1418</v>
      </c>
      <c t="str" s="14" r="B421">
        <f>HYPERLINK("https://confluence.oceanobservatories.org/display/instruments/PCO2W+Driver","PCO2W-B")</f>
        <v>PCO2W-B</v>
      </c>
      <c t="s" r="C421">
        <v>2714</v>
      </c>
      <c t="s" s="23" r="D421">
        <v>2715</v>
      </c>
      <c s="14" r="E421">
        <f>countif(D$6:D$23675,D421) - 1</f>
        <v>0</v>
      </c>
      <c t="str" s="14" r="F421">
        <v>num_extra_pump_cycles_quantity_uint8_counts</v>
      </c>
      <c s="14" r="G421">
        <f>countif(F$6:F$6112,F421) - 1</f>
        <v>0</v>
      </c>
      <c t="s" s="14" r="H421">
        <v>1397</v>
      </c>
      <c t="s" s="14" r="I421">
        <v>2541</v>
      </c>
      <c s="14" r="J421"/>
      <c s="14" r="K421"/>
      <c s="14" r="L421"/>
      <c t="s" s="14" r="M421">
        <v>1470</v>
      </c>
      <c s="14" r="N421">
        <v>0</v>
      </c>
      <c s="14" r="O421"/>
      <c s="14" r="P421"/>
      <c s="14" r="Q421"/>
      <c s="14" r="R421"/>
      <c s="14" r="S421"/>
      <c s="14" r="T421"/>
      <c s="14" r="U421"/>
      <c s="14" r="V421"/>
      <c s="14" r="W421"/>
    </row>
    <row r="422">
      <c t="s" s="14" r="A422">
        <v>1418</v>
      </c>
      <c t="str" s="14" r="B422">
        <f>HYPERLINK("https://confluence.oceanobservatories.org/display/instruments/PCO2W+Driver","PCO2W-B")</f>
        <v>PCO2W-B</v>
      </c>
      <c t="s" r="C422">
        <v>2716</v>
      </c>
      <c t="s" s="23" r="D422">
        <v>2717</v>
      </c>
      <c s="14" r="E422">
        <f>countif(D$6:D$23675,D422) - 1</f>
        <v>0</v>
      </c>
      <c t="str" s="14" r="F422">
        <v>cycle_interval_quantity_uint8_s</v>
      </c>
      <c s="14" r="G422">
        <f>countif(F$6:F$6112,F422) - 1</f>
        <v>0</v>
      </c>
      <c t="s" s="14" r="H422">
        <v>1397</v>
      </c>
      <c t="s" s="14" r="I422">
        <v>2541</v>
      </c>
      <c s="14" r="J422"/>
      <c s="14" r="K422"/>
      <c s="14" r="L422"/>
      <c t="s" s="14" r="M422">
        <v>1516</v>
      </c>
      <c s="14" r="N422">
        <v>0</v>
      </c>
      <c s="14" r="O422"/>
      <c s="14" r="P422"/>
      <c s="14" r="Q422"/>
      <c s="14" r="R422"/>
      <c s="14" r="S422"/>
      <c s="14" r="T422"/>
      <c s="14" r="U422"/>
      <c s="14" r="V422"/>
      <c s="14" r="W422"/>
    </row>
    <row r="423">
      <c t="s" s="14" r="A423">
        <v>2071</v>
      </c>
      <c t="str" s="14" r="B423">
        <f>hyperlink("https://confluence.oceanobservatories.org/display/instruments/TRHPH","TRHPH")</f>
        <v>TRHPH</v>
      </c>
      <c t="s" s="14" r="C423">
        <v>2718</v>
      </c>
      <c t="s" s="23" r="D423">
        <v>2719</v>
      </c>
      <c s="14" r="E423">
        <f>countif(D$6:D$23675,D423) - 1</f>
        <v>0</v>
      </c>
      <c t="str" s="14" r="F423">
        <v>resistivity_5_quantity_float32_V</v>
      </c>
      <c s="14" r="G423">
        <f>countif(F$6:F$23664,F423) - 1</f>
        <v>0</v>
      </c>
      <c t="s" s="14" r="H423">
        <v>1397</v>
      </c>
      <c t="s" s="14" r="I423">
        <v>1398</v>
      </c>
      <c s="14" r="J423"/>
      <c s="14" r="K423"/>
      <c s="14" r="L423"/>
      <c t="s" s="14" r="M423">
        <v>1659</v>
      </c>
      <c s="14" r="N423">
        <v>-9999</v>
      </c>
      <c t="s" s="18" r="O423">
        <v>2720</v>
      </c>
      <c s="14" r="P423"/>
      <c s="14" r="Q423"/>
      <c t="s" s="14" r="R423">
        <v>2721</v>
      </c>
      <c s="14" r="S423"/>
      <c s="14" r="T423"/>
      <c s="14" r="U423"/>
      <c s="14" r="V423"/>
      <c s="14" r="W423"/>
    </row>
    <row r="424">
      <c t="s" s="14" r="A424">
        <v>2071</v>
      </c>
      <c t="str" s="14" r="B424">
        <f>hyperlink("https://confluence.oceanobservatories.org/display/instruments/TRHPH","TRHPH")</f>
        <v>TRHPH</v>
      </c>
      <c t="s" s="14" r="C424">
        <v>2722</v>
      </c>
      <c t="s" s="23" r="D424">
        <v>2723</v>
      </c>
      <c s="14" r="E424">
        <f>countif(D$6:D$23675,D424) - 1</f>
        <v>0</v>
      </c>
      <c t="str" s="14" r="F424">
        <v>resistivity_x1_quantity_float32_V</v>
      </c>
      <c s="14" r="G424">
        <f>countif(F$6:F$23665,F424) - 1</f>
        <v>0</v>
      </c>
      <c t="s" s="14" r="H424">
        <v>1397</v>
      </c>
      <c t="s" s="14" r="I424">
        <v>1398</v>
      </c>
      <c s="14" r="J424"/>
      <c s="14" r="K424"/>
      <c s="14" r="L424"/>
      <c t="s" s="14" r="M424">
        <v>1659</v>
      </c>
      <c s="14" r="N424">
        <v>-9999</v>
      </c>
      <c t="s" s="18" r="O424">
        <v>1663</v>
      </c>
      <c s="14" r="P424"/>
      <c s="14" r="Q424"/>
      <c t="s" s="14" r="R424">
        <v>2724</v>
      </c>
      <c s="14" r="S424"/>
      <c s="14" r="T424"/>
      <c s="14" r="U424"/>
      <c s="14" r="V424"/>
      <c s="14" r="W424"/>
    </row>
    <row r="425">
      <c t="s" s="14" r="A425">
        <v>2071</v>
      </c>
      <c t="str" s="14" r="B425">
        <f>hyperlink("https://confluence.oceanobservatories.org/display/instruments/TRHPH","TRHPH")</f>
        <v>TRHPH</v>
      </c>
      <c t="s" s="14" r="C425">
        <v>2725</v>
      </c>
      <c t="s" s="23" r="D425">
        <v>2726</v>
      </c>
      <c s="14" r="E425">
        <f>countif(D$6:D$23675,D425) - 1</f>
        <v>0</v>
      </c>
      <c t="str" s="14" r="F425">
        <v>resistivity_x5_quantity_float32_V</v>
      </c>
      <c s="14" r="G425">
        <f>countif(F$6:F$23666,F425) - 1</f>
        <v>0</v>
      </c>
      <c t="s" s="14" r="H425">
        <v>1397</v>
      </c>
      <c t="s" s="14" r="I425">
        <v>1398</v>
      </c>
      <c s="14" r="J425"/>
      <c s="14" r="K425"/>
      <c s="14" r="L425"/>
      <c t="s" s="14" r="M425">
        <v>1659</v>
      </c>
      <c s="14" r="N425">
        <v>-9999</v>
      </c>
      <c t="s" s="18" r="O425">
        <v>2727</v>
      </c>
      <c s="14" r="P425"/>
      <c s="14" r="Q425"/>
      <c t="s" s="14" r="R425">
        <v>2728</v>
      </c>
      <c s="14" r="S425"/>
      <c s="14" r="T425"/>
      <c s="14" r="U425"/>
      <c s="14" r="V425"/>
      <c s="14" r="W425"/>
    </row>
    <row r="426">
      <c t="s" s="14" r="A426">
        <v>2071</v>
      </c>
      <c t="str" s="14" r="B426">
        <f>hyperlink("https://confluence.oceanobservatories.org/display/instruments/TRHPH","TRHPH")</f>
        <v>TRHPH</v>
      </c>
      <c t="s" s="14" r="C426">
        <v>2729</v>
      </c>
      <c t="s" s="23" r="D426">
        <v>2730</v>
      </c>
      <c s="14" r="E426">
        <f>countif(D$6:D$23675,D426) - 1</f>
        <v>0</v>
      </c>
      <c t="str" s="14" r="F426">
        <v>hydrogen_5_quantity_float32_V</v>
      </c>
      <c s="14" r="G426">
        <f>countif(F$6:F$23667,F426) - 1</f>
        <v>0</v>
      </c>
      <c t="s" s="14" r="H426">
        <v>1397</v>
      </c>
      <c t="s" s="14" r="I426">
        <v>1398</v>
      </c>
      <c s="14" r="J426"/>
      <c s="14" r="K426"/>
      <c s="14" r="L426"/>
      <c t="s" s="14" r="M426">
        <v>1659</v>
      </c>
      <c s="14" r="N426">
        <v>-9999</v>
      </c>
      <c t="s" s="18" r="O426">
        <v>2731</v>
      </c>
      <c s="14" r="P426"/>
      <c s="14" r="Q426"/>
      <c s="14" r="R426"/>
      <c s="14" r="S426"/>
      <c s="14" r="T426"/>
      <c s="14" r="U426"/>
      <c s="14" r="V426"/>
      <c s="14" r="W426"/>
    </row>
    <row r="427">
      <c t="s" s="14" r="A427">
        <v>2071</v>
      </c>
      <c t="str" s="14" r="B427">
        <f>hyperlink("https://confluence.oceanobservatories.org/display/instruments/TRHPH","TRHPH")</f>
        <v>TRHPH</v>
      </c>
      <c t="s" s="14" r="C427">
        <v>2732</v>
      </c>
      <c t="s" s="23" r="D427">
        <v>2733</v>
      </c>
      <c s="14" r="E427">
        <f>countif(D$6:D$23675,D427) - 1</f>
        <v>0</v>
      </c>
      <c t="str" s="14" r="F427">
        <v>hydrogen_x1_quantity_float32_V</v>
      </c>
      <c s="14" r="G427">
        <f>countif(F$6:F$23668,F427) - 1</f>
        <v>0</v>
      </c>
      <c t="s" s="14" r="H427">
        <v>1397</v>
      </c>
      <c t="s" s="14" r="I427">
        <v>1398</v>
      </c>
      <c s="14" r="J427"/>
      <c s="14" r="K427"/>
      <c s="14" r="L427"/>
      <c t="s" s="14" r="M427">
        <v>1659</v>
      </c>
      <c s="14" r="N427">
        <v>-9999</v>
      </c>
      <c t="s" s="18" r="O427">
        <v>1672</v>
      </c>
      <c s="14" r="P427"/>
      <c s="14" r="Q427"/>
      <c s="14" r="R427"/>
      <c s="14" r="S427"/>
      <c s="14" r="T427"/>
      <c s="14" r="U427"/>
      <c s="14" r="V427"/>
      <c s="14" r="W427"/>
    </row>
    <row r="428">
      <c t="s" s="14" r="A428">
        <v>2071</v>
      </c>
      <c t="str" s="14" r="B428">
        <f>hyperlink("https://confluence.oceanobservatories.org/display/instruments/TRHPH","TRHPH")</f>
        <v>TRHPH</v>
      </c>
      <c t="s" s="14" r="C428">
        <v>2734</v>
      </c>
      <c t="s" s="23" r="D428">
        <v>2735</v>
      </c>
      <c s="14" r="E428">
        <f>countif(D$6:D$23675,D428) - 1</f>
        <v>0</v>
      </c>
      <c t="str" s="14" r="F428">
        <v>hydrogen_x5_quantity_float32_V</v>
      </c>
      <c s="14" r="G428">
        <f>countif(F$6:F$23669,F428) - 1</f>
        <v>0</v>
      </c>
      <c t="s" s="14" r="H428">
        <v>1397</v>
      </c>
      <c t="s" s="14" r="I428">
        <v>1398</v>
      </c>
      <c s="14" r="J428"/>
      <c s="14" r="K428"/>
      <c s="14" r="L428"/>
      <c t="s" s="14" r="M428">
        <v>1659</v>
      </c>
      <c s="14" r="N428">
        <v>-9999</v>
      </c>
      <c t="s" s="18" r="O428">
        <v>1675</v>
      </c>
      <c s="14" r="P428"/>
      <c s="14" r="Q428"/>
      <c s="14" r="R428"/>
      <c s="14" r="S428"/>
      <c s="14" r="T428"/>
      <c s="14" r="U428"/>
      <c s="14" r="V428"/>
      <c s="14" r="W428"/>
    </row>
    <row r="429">
      <c t="s" s="14" r="A429">
        <v>2071</v>
      </c>
      <c t="str" s="14" r="B429">
        <f>hyperlink("https://confluence.oceanobservatories.org/display/instruments/TRHPH","TRHPH")</f>
        <v>TRHPH</v>
      </c>
      <c t="s" s="14" r="C429">
        <v>2736</v>
      </c>
      <c t="s" s="23" r="D429">
        <v>2737</v>
      </c>
      <c s="14" r="E429">
        <f>countif(D$6:D$23675,D429) - 1</f>
        <v>0</v>
      </c>
      <c t="str" s="14" r="F429">
        <v>eh_sensor_quantity_float32_V</v>
      </c>
      <c s="14" r="G429">
        <f>countif(F$6:F$23670,F429) - 1</f>
        <v>0</v>
      </c>
      <c t="s" s="14" r="H429">
        <v>1397</v>
      </c>
      <c t="s" s="14" r="I429">
        <v>1398</v>
      </c>
      <c s="14" r="J429"/>
      <c s="14" r="K429"/>
      <c s="14" r="L429"/>
      <c t="s" s="14" r="M429">
        <v>1659</v>
      </c>
      <c s="14" r="N429">
        <v>-9999</v>
      </c>
      <c t="s" s="18" r="O429">
        <v>2738</v>
      </c>
      <c s="14" r="P429"/>
      <c t="s" s="14" r="Q429">
        <v>2739</v>
      </c>
      <c t="s" s="14" r="R429">
        <v>2740</v>
      </c>
      <c s="14" r="S429"/>
      <c s="14" r="T429"/>
      <c s="14" r="U429"/>
      <c s="14" r="V429"/>
      <c s="14" r="W429"/>
    </row>
    <row r="430">
      <c t="s" s="14" r="A430">
        <v>2071</v>
      </c>
      <c t="str" s="14" r="B430">
        <f>hyperlink("https://confluence.oceanobservatories.org/display/instruments/TRHPH","TRHPH")</f>
        <v>TRHPH</v>
      </c>
      <c t="s" s="14" r="C430">
        <v>2741</v>
      </c>
      <c t="s" s="23" r="D430">
        <v>2742</v>
      </c>
      <c s="14" r="E430">
        <f>countif(D$6:D$23675,D430) - 1</f>
        <v>0</v>
      </c>
      <c t="str" s="14" r="F430">
        <v>ref_temp_volts_quantity_float32_V</v>
      </c>
      <c s="14" r="G430">
        <f>countif(F$6:F$23671,F430) - 1</f>
        <v>0</v>
      </c>
      <c t="s" s="14" r="H430">
        <v>1397</v>
      </c>
      <c t="s" s="14" r="I430">
        <v>1398</v>
      </c>
      <c s="14" r="J430"/>
      <c s="14" r="K430"/>
      <c s="14" r="L430"/>
      <c t="s" s="14" r="M430">
        <v>1659</v>
      </c>
      <c s="14" r="N430">
        <v>-9999</v>
      </c>
      <c t="s" s="18" r="O430">
        <v>1683</v>
      </c>
      <c s="14" r="P430"/>
      <c s="14" r="Q430"/>
      <c t="s" s="14" r="R430">
        <v>2743</v>
      </c>
      <c s="14" r="S430"/>
      <c s="14" r="T430"/>
      <c s="14" r="U430"/>
      <c s="14" r="V430"/>
      <c s="14" r="W430"/>
    </row>
    <row r="431">
      <c t="s" s="14" r="A431">
        <v>2071</v>
      </c>
      <c t="str" s="14" r="B431">
        <f>hyperlink("https://confluence.oceanobservatories.org/display/instruments/TRHPH","TRHPH")</f>
        <v>TRHPH</v>
      </c>
      <c t="s" s="14" r="C431">
        <v>2744</v>
      </c>
      <c t="s" s="23" r="D431">
        <v>2745</v>
      </c>
      <c s="14" r="E431">
        <f>countif(D$6:D$23675,D431) - 1</f>
        <v>0</v>
      </c>
      <c t="str" s="14" r="F431">
        <v>ref_temp_degc_quantity_float32_deg_C</v>
      </c>
      <c s="14" r="G431">
        <f>countif(F$6:F$23672,F431) - 1</f>
        <v>0</v>
      </c>
      <c t="s" s="14" r="H431">
        <v>1397</v>
      </c>
      <c t="s" s="14" r="I431">
        <v>1398</v>
      </c>
      <c s="14" r="J431"/>
      <c s="14" r="K431"/>
      <c s="14" r="L431"/>
      <c t="s" s="14" r="M431">
        <v>1432</v>
      </c>
      <c s="14" r="N431">
        <v>-9999</v>
      </c>
      <c t="s" s="18" r="O431">
        <v>1686</v>
      </c>
      <c s="14" r="P431"/>
      <c s="14" r="Q431"/>
      <c s="14" r="R431"/>
      <c s="14" r="S431"/>
      <c s="14" r="T431"/>
      <c s="14" r="U431"/>
      <c s="14" r="V431"/>
      <c s="14" r="W431"/>
    </row>
    <row r="432">
      <c t="s" s="14" r="A432">
        <v>2071</v>
      </c>
      <c t="str" s="14" r="B432">
        <f>hyperlink("https://confluence.oceanobservatories.org/display/instruments/TRHPH","TRHPH")</f>
        <v>TRHPH</v>
      </c>
      <c t="s" s="14" r="C432">
        <v>2746</v>
      </c>
      <c t="s" s="23" r="D432">
        <v>2747</v>
      </c>
      <c s="14" r="E432">
        <f>countif(D$6:D$23675,D432) - 1</f>
        <v>0</v>
      </c>
      <c t="str" s="14" r="F432">
        <v>resistivity_temp_volts_quantity_float32_V</v>
      </c>
      <c s="14" r="G432">
        <f>countif(F$6:F$23673,F432) - 1</f>
        <v>0</v>
      </c>
      <c t="s" s="14" r="H432">
        <v>1397</v>
      </c>
      <c t="s" s="14" r="I432">
        <v>1398</v>
      </c>
      <c s="14" r="J432"/>
      <c s="14" r="K432"/>
      <c s="14" r="L432"/>
      <c t="s" s="14" r="M432">
        <v>1659</v>
      </c>
      <c s="14" r="N432">
        <v>-9999</v>
      </c>
      <c t="s" s="18" r="O432">
        <v>1689</v>
      </c>
      <c s="14" r="P432"/>
      <c s="14" r="Q432"/>
      <c t="s" s="14" r="R432">
        <v>2748</v>
      </c>
      <c s="14" r="S432"/>
      <c s="14" r="T432"/>
      <c s="14" r="U432"/>
      <c s="14" r="V432"/>
      <c s="14" r="W432"/>
    </row>
    <row r="433">
      <c t="s" s="14" r="A433">
        <v>2071</v>
      </c>
      <c t="str" s="14" r="B433">
        <f>hyperlink("https://confluence.oceanobservatories.org/display/instruments/TRHPH","TRHPH")</f>
        <v>TRHPH</v>
      </c>
      <c t="s" s="14" r="C433">
        <v>2749</v>
      </c>
      <c t="s" s="23" r="D433">
        <v>2750</v>
      </c>
      <c s="14" r="E433">
        <f>countif(D$6:D$23675,D433) - 1</f>
        <v>0</v>
      </c>
      <c t="str" s="14" r="F433">
        <v>resistivity_temp_degc_quantity_float32_deg_C</v>
      </c>
      <c s="14" r="G433">
        <f>countif(F$6:F$23674,F433) - 1</f>
        <v>0</v>
      </c>
      <c t="s" s="14" r="H433">
        <v>1397</v>
      </c>
      <c t="s" s="14" r="I433">
        <v>1398</v>
      </c>
      <c s="14" r="J433"/>
      <c s="14" r="K433"/>
      <c s="14" r="L433"/>
      <c t="s" s="14" r="M433">
        <v>1432</v>
      </c>
      <c s="14" r="N433">
        <v>-9999</v>
      </c>
      <c t="s" s="18" r="O433">
        <v>1692</v>
      </c>
      <c s="14" r="P433"/>
      <c s="14" r="Q433"/>
      <c s="14" r="R433"/>
      <c s="14" r="S433"/>
      <c s="14" r="T433"/>
      <c s="14" r="U433"/>
      <c s="14" r="V433"/>
      <c s="14" r="W433"/>
    </row>
    <row r="434">
      <c t="s" s="14" r="A434">
        <v>2071</v>
      </c>
      <c t="str" s="14" r="B434">
        <f>hyperlink("https://confluence.oceanobservatories.org/display/instruments/TRHPH","TRHPH")</f>
        <v>TRHPH</v>
      </c>
      <c t="s" s="14" r="C434">
        <v>1724</v>
      </c>
      <c t="s" s="23" r="D434">
        <v>2751</v>
      </c>
      <c s="14" r="E434">
        <f>countif(D$6:D$23675,D434) - 1</f>
        <v>0</v>
      </c>
      <c t="str" s="14" r="F434">
        <v>battery_voltage_quantity_float32_V</v>
      </c>
      <c s="14" r="G434">
        <f>countif(F$6:F$23675,F434) - 1</f>
        <v>0</v>
      </c>
      <c t="s" s="14" r="H434">
        <v>1397</v>
      </c>
      <c t="s" s="14" r="I434">
        <v>1398</v>
      </c>
      <c s="14" r="J434"/>
      <c s="14" r="K434"/>
      <c s="14" r="L434"/>
      <c t="s" s="14" r="M434">
        <v>1659</v>
      </c>
      <c s="14" r="N434">
        <v>-9999</v>
      </c>
      <c t="s" s="18" r="O434">
        <v>1695</v>
      </c>
      <c s="14" r="P434"/>
      <c s="14" r="Q434"/>
      <c s="14" r="R434"/>
      <c s="14" r="S434"/>
      <c s="14" r="T434"/>
      <c s="14" r="U434"/>
      <c s="14" r="V434"/>
      <c s="14" r="W434"/>
    </row>
    <row r="435">
      <c t="s" s="14" r="A435">
        <v>1418</v>
      </c>
      <c t="str" s="14" r="B435">
        <f>hyperlink("https://confluence.oceanobservatories.org/display/instruments/VELPT","VELPT")</f>
        <v>VELPT</v>
      </c>
      <c t="s" s="14" r="C435">
        <v>2752</v>
      </c>
      <c t="s" s="23" r="D435">
        <v>2753</v>
      </c>
      <c s="14" r="E435">
        <f>countif(D$6:D$23675,D435) - 1</f>
        <v>0</v>
      </c>
      <c t="str" s="14" r="F435">
        <v>error_code_quantity_int16_1</v>
      </c>
      <c s="14" r="G435">
        <f>countif(F$6:F$23675,F435) - 1</f>
        <v>0</v>
      </c>
      <c t="s" s="14" r="H435">
        <v>1397</v>
      </c>
      <c t="s" s="14" r="I435">
        <v>1790</v>
      </c>
      <c s="14" r="J435"/>
      <c s="14" r="K435"/>
      <c s="14" r="L435"/>
      <c s="14" r="M435">
        <v>1</v>
      </c>
      <c s="14" r="N435">
        <v>-9999</v>
      </c>
      <c s="18" r="O435"/>
      <c s="14" r="P435"/>
      <c s="14" r="Q435"/>
      <c s="14" r="R435"/>
      <c s="14" r="S435"/>
      <c s="14" r="T435"/>
      <c s="14" r="U435"/>
      <c s="14" r="V435"/>
      <c s="14" r="W435"/>
    </row>
    <row r="436">
      <c t="s" s="14" r="A436">
        <v>1418</v>
      </c>
      <c t="str" s="14" r="B436">
        <f>hyperlink("https://confluence.oceanobservatories.org/display/instruments/VELPT","VELPT")</f>
        <v>VELPT</v>
      </c>
      <c t="s" s="14" r="C436">
        <v>1721</v>
      </c>
      <c t="s" s="23" r="D436">
        <v>2754</v>
      </c>
      <c s="14" r="E436">
        <f>countif(D$6:D$23675,D436) - 1</f>
        <v>0</v>
      </c>
      <c t="str" s="14" r="F436">
        <v>analog1_quantity_int16_1</v>
      </c>
      <c s="14" r="G436">
        <f>countif(F$6:F$23675,F436) - 1</f>
        <v>0</v>
      </c>
      <c t="s" s="14" r="H436">
        <v>1397</v>
      </c>
      <c t="s" s="14" r="I436">
        <v>1790</v>
      </c>
      <c s="14" r="J436"/>
      <c s="14" r="K436"/>
      <c s="14" r="L436"/>
      <c s="14" r="M436">
        <v>1</v>
      </c>
      <c s="14" r="N436">
        <v>-9999</v>
      </c>
      <c s="18" r="O436"/>
      <c s="14" r="P436"/>
      <c s="14" r="Q436"/>
      <c s="14" r="R436"/>
      <c s="14" r="S436"/>
      <c s="14" r="T436"/>
      <c s="14" r="U436"/>
      <c s="14" r="V436"/>
      <c s="14" r="W436"/>
    </row>
    <row r="437">
      <c t="s" s="14" r="A437">
        <v>1418</v>
      </c>
      <c t="str" s="14" r="B437">
        <f>hyperlink("https://confluence.oceanobservatories.org/display/instruments/VELPT","VELPT")</f>
        <v>VELPT</v>
      </c>
      <c t="s" s="14" r="C437">
        <v>1727</v>
      </c>
      <c t="s" s="23" r="D437">
        <v>2755</v>
      </c>
      <c s="14" r="E437">
        <f>countif(D$6:D$23675,D437) - 1</f>
        <v>0</v>
      </c>
      <c t="str" s="14" r="F437">
        <v>sound_speed_analog2_quantity_float32_m_s_1</v>
      </c>
      <c s="14" r="G437">
        <f>countif(F$6:F$23675,F437) - 1</f>
        <v>0</v>
      </c>
      <c t="s" s="14" r="H437">
        <v>1397</v>
      </c>
      <c t="s" s="14" r="I437">
        <v>1398</v>
      </c>
      <c s="14" r="J437"/>
      <c s="14" r="K437"/>
      <c s="14" r="L437"/>
      <c t="s" s="14" r="M437">
        <v>2756</v>
      </c>
      <c s="14" r="N437">
        <v>-9999</v>
      </c>
      <c s="18" r="O437"/>
      <c s="14" r="P437"/>
      <c s="14" r="Q437"/>
      <c s="14" r="R437"/>
      <c s="14" r="S437"/>
      <c s="14" r="T437"/>
      <c s="14" r="U437"/>
      <c s="14" r="V437"/>
      <c s="14" r="W437"/>
    </row>
    <row r="438">
      <c t="s" s="14" r="A438">
        <v>1418</v>
      </c>
      <c t="str" s="14" r="B438">
        <f>hyperlink("https://confluence.oceanobservatories.org/display/instruments/VELPT","VELPT")</f>
        <v>VELPT</v>
      </c>
      <c t="s" s="14" r="C438">
        <v>1730</v>
      </c>
      <c t="s" s="23" r="D438">
        <v>2757</v>
      </c>
      <c s="14" r="E438">
        <f>countif(D$6:D$23675,D438) - 1</f>
        <v>0</v>
      </c>
      <c t="str" s="14" r="F438">
        <v>heading_quantity_float32_degrees</v>
      </c>
      <c s="14" r="G438">
        <f>countif(F$6:F$23675,F438) - 1</f>
        <v>0</v>
      </c>
      <c t="s" s="14" r="H438">
        <v>1397</v>
      </c>
      <c t="s" s="14" r="I438">
        <v>1398</v>
      </c>
      <c s="14" r="J438"/>
      <c s="14" r="K438"/>
      <c s="14" r="L438"/>
      <c t="s" s="14" r="M438">
        <v>1732</v>
      </c>
      <c s="14" r="N438">
        <v>-9999</v>
      </c>
      <c s="18" r="O438"/>
      <c s="14" r="P438"/>
      <c s="14" r="Q438"/>
      <c s="14" r="R438"/>
      <c s="14" r="S438"/>
      <c s="14" r="T438"/>
      <c s="14" r="U438"/>
      <c s="14" r="V438"/>
      <c s="14" r="W438"/>
    </row>
    <row r="439">
      <c t="s" s="14" r="A439">
        <v>1418</v>
      </c>
      <c t="str" s="14" r="B439">
        <f>hyperlink("https://confluence.oceanobservatories.org/display/instruments/VELPT","VELPT")</f>
        <v>VELPT</v>
      </c>
      <c t="s" s="14" r="C439">
        <v>1734</v>
      </c>
      <c t="s" s="23" r="D439">
        <v>2758</v>
      </c>
      <c s="14" r="E439">
        <f>countif(D$6:D$23675,D439) - 1</f>
        <v>0</v>
      </c>
      <c t="str" s="14" r="F439">
        <v>pitch_quantity_float32_degrees</v>
      </c>
      <c s="14" r="G439">
        <f>countif(F$6:F$23675,F439) - 1</f>
        <v>0</v>
      </c>
      <c t="s" s="14" r="H439">
        <v>1397</v>
      </c>
      <c t="s" s="14" r="I439">
        <v>1398</v>
      </c>
      <c s="14" r="J439"/>
      <c s="14" r="K439"/>
      <c s="14" r="L439"/>
      <c t="s" s="14" r="M439">
        <v>1732</v>
      </c>
      <c s="14" r="N439">
        <v>-9999</v>
      </c>
      <c s="18" r="O439"/>
      <c s="14" r="P439"/>
      <c s="14" r="Q439"/>
      <c s="14" r="R439"/>
      <c s="14" r="S439"/>
      <c s="14" r="T439"/>
      <c s="14" r="U439"/>
      <c s="14" r="V439"/>
      <c s="14" r="W439"/>
    </row>
    <row r="440">
      <c t="s" s="14" r="A440">
        <v>1418</v>
      </c>
      <c t="str" s="14" r="B440">
        <f>hyperlink("https://confluence.oceanobservatories.org/display/instruments/VELPT","VELPT")</f>
        <v>VELPT</v>
      </c>
      <c t="s" s="14" r="C440">
        <v>1737</v>
      </c>
      <c t="s" s="23" r="D440">
        <v>2759</v>
      </c>
      <c s="14" r="E440">
        <f>countif(D$6:D$23675,D440) - 1</f>
        <v>0</v>
      </c>
      <c t="str" s="14" r="F440">
        <v>roll_quantity_float32_degrees</v>
      </c>
      <c s="14" r="G440">
        <f>countif(F$6:F$23675,F440) - 1</f>
        <v>0</v>
      </c>
      <c t="s" s="14" r="H440">
        <v>1397</v>
      </c>
      <c t="s" s="14" r="I440">
        <v>1398</v>
      </c>
      <c s="14" r="J440"/>
      <c s="14" r="K440"/>
      <c s="14" r="L440"/>
      <c t="s" s="14" r="M440">
        <v>1732</v>
      </c>
      <c s="14" r="N440">
        <v>-9999</v>
      </c>
      <c s="18" r="O440"/>
      <c s="14" r="P440"/>
      <c s="14" r="Q440"/>
      <c s="14" r="R440"/>
      <c s="14" r="S440"/>
      <c s="14" r="T440"/>
      <c s="14" r="U440"/>
      <c s="14" r="V440"/>
      <c s="14" r="W440"/>
    </row>
    <row r="441">
      <c t="s" s="14" r="A441">
        <v>1418</v>
      </c>
      <c t="str" s="14" r="B441">
        <f>hyperlink("https://confluence.oceanobservatories.org/display/instruments/VELPT","VELPT")</f>
        <v>VELPT</v>
      </c>
      <c t="s" s="14" r="C441">
        <v>1740</v>
      </c>
      <c t="s" s="23" r="D441">
        <v>2760</v>
      </c>
      <c s="14" r="E441">
        <f>countif(D$6:D$23675,D441) - 1</f>
        <v>0</v>
      </c>
      <c t="str" s="14" r="F441">
        <v>status_quantity_int8_1</v>
      </c>
      <c s="14" r="G441">
        <f>countif(F$6:F$23675,F441) - 1</f>
        <v>0</v>
      </c>
      <c t="s" s="14" r="H441">
        <v>1397</v>
      </c>
      <c t="s" s="14" r="I441">
        <v>1479</v>
      </c>
      <c s="14" r="J441"/>
      <c s="14" r="K441"/>
      <c s="14" r="L441"/>
      <c s="14" r="M441">
        <v>1</v>
      </c>
      <c s="14" r="N441">
        <v>-99</v>
      </c>
      <c s="18" r="O441"/>
      <c s="14" r="P441"/>
      <c s="14" r="Q441"/>
      <c s="14" r="R441"/>
      <c s="14" r="S441"/>
      <c s="14" r="T441"/>
      <c s="14" r="U441"/>
      <c s="14" r="V441"/>
      <c s="14" r="W441"/>
    </row>
    <row r="442">
      <c t="s" s="14" r="A442">
        <v>1418</v>
      </c>
      <c t="str" s="14" r="B442">
        <f>hyperlink("https://confluence.oceanobservatories.org/display/instruments/VELPT","VELPT")</f>
        <v>VELPT</v>
      </c>
      <c t="s" s="14" r="C442">
        <v>1743</v>
      </c>
      <c t="s" s="23" r="D442">
        <v>2761</v>
      </c>
      <c s="14" r="E442">
        <f>countif(D$6:D$23675,D442) - 1</f>
        <v>0</v>
      </c>
      <c t="str" s="14" r="F442">
        <v>temperature_quantity_float32_deg_C</v>
      </c>
      <c s="14" r="G442">
        <f>countif(F$6:F$23675,F442) - 1</f>
        <v>0</v>
      </c>
      <c t="s" s="14" r="H442">
        <v>1397</v>
      </c>
      <c t="s" s="14" r="I442">
        <v>1398</v>
      </c>
      <c s="14" r="J442"/>
      <c s="14" r="K442"/>
      <c s="14" r="L442"/>
      <c t="s" s="14" r="M442">
        <v>1432</v>
      </c>
      <c s="14" r="N442">
        <v>-9999</v>
      </c>
      <c s="18" r="O442"/>
      <c s="14" r="P442"/>
      <c s="14" r="Q442"/>
      <c s="14" r="R442"/>
      <c s="14" r="S442"/>
      <c s="14" r="T442"/>
      <c s="14" r="U442"/>
      <c s="14" r="V442"/>
      <c s="14" r="W442"/>
    </row>
    <row r="443">
      <c t="s" s="14" r="A443">
        <v>1418</v>
      </c>
      <c t="str" s="14" r="B443">
        <f>hyperlink("https://confluence.oceanobservatories.org/display/instruments/VELPT","VELPT")</f>
        <v>VELPT</v>
      </c>
      <c t="s" s="14" r="C443">
        <v>1746</v>
      </c>
      <c t="s" s="23" r="D443">
        <v>2762</v>
      </c>
      <c s="14" r="E443">
        <f>countif(D$6:D$23675,D443) - 1</f>
        <v>0</v>
      </c>
      <c t="str" s="14" r="F443">
        <v>velocity_beam1_quantity_float32_mm_s_1</v>
      </c>
      <c s="14" r="G443">
        <f>countif(F$6:F$23675,F443) - 1</f>
        <v>0</v>
      </c>
      <c t="s" s="14" r="H443">
        <v>1397</v>
      </c>
      <c t="s" s="14" r="I443">
        <v>1398</v>
      </c>
      <c s="14" r="J443"/>
      <c s="14" r="K443"/>
      <c s="14" r="L443"/>
      <c t="s" s="14" r="M443">
        <v>2763</v>
      </c>
      <c s="14" r="N443">
        <v>-9999</v>
      </c>
      <c s="18" r="O443"/>
      <c s="14" r="P443"/>
      <c s="14" r="Q443"/>
      <c s="14" r="R443"/>
      <c s="14" r="S443"/>
      <c s="14" r="T443"/>
      <c s="14" r="U443"/>
      <c s="14" r="V443"/>
      <c s="14" r="W443"/>
    </row>
    <row r="444">
      <c t="s" s="14" r="A444">
        <v>1418</v>
      </c>
      <c t="str" s="14" r="B444">
        <f>hyperlink("https://confluence.oceanobservatories.org/display/instruments/VELPT","VELPT")</f>
        <v>VELPT</v>
      </c>
      <c t="s" s="14" r="C444">
        <v>1749</v>
      </c>
      <c t="s" s="23" r="D444">
        <v>2764</v>
      </c>
      <c s="14" r="E444">
        <f>countif(D$6:D$23675,D444) - 1</f>
        <v>0</v>
      </c>
      <c t="str" s="14" r="F444">
        <v>velocity_beam2_quantity_float32_mm_s_1</v>
      </c>
      <c s="14" r="G444">
        <f>countif(F$6:F$23675,F444) - 1</f>
        <v>0</v>
      </c>
      <c t="s" s="14" r="H444">
        <v>1397</v>
      </c>
      <c t="s" s="14" r="I444">
        <v>1398</v>
      </c>
      <c s="14" r="J444"/>
      <c s="14" r="K444"/>
      <c s="14" r="L444"/>
      <c t="s" s="14" r="M444">
        <v>2763</v>
      </c>
      <c s="14" r="N444">
        <v>-9999</v>
      </c>
      <c s="18" r="O444"/>
      <c s="14" r="P444"/>
      <c s="14" r="Q444"/>
      <c s="14" r="R444"/>
      <c s="14" r="S444"/>
      <c s="14" r="T444"/>
      <c s="14" r="U444"/>
      <c s="14" r="V444"/>
      <c s="14" r="W444"/>
    </row>
    <row r="445">
      <c t="s" s="14" r="A445">
        <v>1418</v>
      </c>
      <c t="str" s="14" r="B445">
        <f>hyperlink("https://confluence.oceanobservatories.org/display/instruments/VELPT","VELPT")</f>
        <v>VELPT</v>
      </c>
      <c t="s" s="14" r="C445">
        <v>1752</v>
      </c>
      <c t="s" s="23" r="D445">
        <v>2765</v>
      </c>
      <c s="14" r="E445">
        <f>countif(D$6:D$23675,D445) - 1</f>
        <v>0</v>
      </c>
      <c t="str" s="14" r="F445">
        <v>velocity_beam3_quantity_float32_mm_s_1</v>
      </c>
      <c s="14" r="G445">
        <f>countif(F$6:F$23675,F445) - 1</f>
        <v>0</v>
      </c>
      <c t="s" s="14" r="H445">
        <v>1397</v>
      </c>
      <c t="s" s="14" r="I445">
        <v>1398</v>
      </c>
      <c s="14" r="J445"/>
      <c s="14" r="K445"/>
      <c s="14" r="L445"/>
      <c t="s" s="14" r="M445">
        <v>2763</v>
      </c>
      <c s="14" r="N445">
        <v>-9999</v>
      </c>
      <c s="18" r="O445"/>
      <c s="14" r="P445"/>
      <c s="14" r="Q445"/>
      <c s="14" r="R445"/>
      <c s="14" r="S445"/>
      <c s="14" r="T445"/>
      <c s="14" r="U445"/>
      <c s="14" r="V445"/>
      <c s="14" r="W445"/>
    </row>
    <row r="446">
      <c t="s" s="14" r="A446">
        <v>1418</v>
      </c>
      <c t="str" s="14" r="B446">
        <f>hyperlink("https://confluence.oceanobservatories.org/display/instruments/VELPT","VELPT")</f>
        <v>VELPT</v>
      </c>
      <c t="s" s="14" r="C446">
        <v>1755</v>
      </c>
      <c t="s" s="23" r="D446">
        <v>2766</v>
      </c>
      <c s="14" r="E446">
        <f>countif(D$6:D$23675,D446) - 1</f>
        <v>0</v>
      </c>
      <c t="str" s="14" r="F446">
        <v>amplitude_beam1_quantity_int16_counts</v>
      </c>
      <c s="14" r="G446">
        <f>countif(F$6:F$23675,F446) - 1</f>
        <v>0</v>
      </c>
      <c t="s" s="14" r="H446">
        <v>1397</v>
      </c>
      <c t="s" s="14" r="I446">
        <v>1790</v>
      </c>
      <c s="14" r="J446"/>
      <c s="14" r="K446"/>
      <c s="14" r="L446"/>
      <c t="s" s="14" r="M446">
        <v>1470</v>
      </c>
      <c s="14" r="N446">
        <v>-9999</v>
      </c>
      <c s="18" r="O446"/>
      <c s="14" r="P446"/>
      <c s="14" r="Q446"/>
      <c s="14" r="R446"/>
      <c s="14" r="S446"/>
      <c s="14" r="T446"/>
      <c s="14" r="U446"/>
      <c s="14" r="V446"/>
      <c s="14" r="W446"/>
    </row>
    <row r="447">
      <c t="s" s="14" r="A447">
        <v>1418</v>
      </c>
      <c t="str" s="14" r="B447">
        <f>hyperlink("https://confluence.oceanobservatories.org/display/instruments/VELPT","VELPT")</f>
        <v>VELPT</v>
      </c>
      <c t="s" s="14" r="C447">
        <v>1758</v>
      </c>
      <c t="s" s="23" r="D447">
        <v>2767</v>
      </c>
      <c s="14" r="E447">
        <f>countif(D$6:D$23675,D447) - 1</f>
        <v>0</v>
      </c>
      <c t="str" s="14" r="F447">
        <v>amplitude_beam2_quantity_int16_counts</v>
      </c>
      <c s="14" r="G447">
        <f>countif(F$6:F$23675,F447) - 1</f>
        <v>0</v>
      </c>
      <c t="s" s="14" r="H447">
        <v>1397</v>
      </c>
      <c t="s" s="14" r="I447">
        <v>1790</v>
      </c>
      <c s="14" r="J447"/>
      <c s="14" r="K447"/>
      <c s="14" r="L447"/>
      <c t="s" s="14" r="M447">
        <v>1470</v>
      </c>
      <c s="14" r="N447">
        <v>-9999</v>
      </c>
      <c s="18" r="O447"/>
      <c s="14" r="P447"/>
      <c s="14" r="Q447"/>
      <c s="14" r="R447"/>
      <c s="14" r="S447"/>
      <c s="14" r="T447"/>
      <c s="14" r="U447"/>
      <c s="14" r="V447"/>
      <c s="14" r="W447"/>
    </row>
    <row r="448">
      <c t="s" s="14" r="A448">
        <v>1418</v>
      </c>
      <c t="str" s="14" r="B448">
        <f>hyperlink("https://confluence.oceanobservatories.org/display/instruments/VELPT","VELPT")</f>
        <v>VELPT</v>
      </c>
      <c t="s" s="14" r="C448">
        <v>1761</v>
      </c>
      <c t="s" s="23" r="D448">
        <v>2768</v>
      </c>
      <c s="14" r="E448">
        <f>countif(D$6:D$23675,D448) - 1</f>
        <v>0</v>
      </c>
      <c t="str" s="14" r="F448">
        <v>amplitude_beam3_quantity_int16_counts</v>
      </c>
      <c s="14" r="G448">
        <f>countif(F$6:F$23675,F448) - 1</f>
        <v>0</v>
      </c>
      <c t="s" s="14" r="H448">
        <v>1397</v>
      </c>
      <c t="s" s="14" r="I448">
        <v>1790</v>
      </c>
      <c s="14" r="J448"/>
      <c s="14" r="K448"/>
      <c s="14" r="L448"/>
      <c t="s" s="14" r="M448">
        <v>1470</v>
      </c>
      <c s="14" r="N448">
        <v>-9999</v>
      </c>
      <c s="18" r="O448"/>
      <c s="14" r="P448"/>
      <c s="14" r="Q448"/>
      <c s="14" r="R448"/>
      <c s="14" r="S448"/>
      <c s="14" r="T448"/>
      <c s="14" r="U448"/>
      <c s="14" r="V448"/>
      <c s="14" r="W448"/>
    </row>
    <row r="449">
      <c t="s" s="23" r="A449">
        <v>1418</v>
      </c>
      <c t="str" s="23" r="B449">
        <f>hyperlink("https://confluence.oceanobservatories.org/display/instruments/VELPT","VELPT")</f>
        <v>VELPT</v>
      </c>
      <c t="s" s="23" r="C449">
        <v>2769</v>
      </c>
      <c t="s" s="23" r="D449">
        <v>2770</v>
      </c>
      <c s="14" r="E449">
        <f>countif(D$6:D$23675,D449) - 1</f>
        <v>0</v>
      </c>
      <c t="str" s="23" r="F449">
        <v>records_to_follow_quantity_int16_1</v>
      </c>
      <c s="23" r="G449">
        <f>countif(F$6:F$23675,F449) - 1</f>
        <v>0</v>
      </c>
      <c t="s" s="23" r="H449">
        <v>1397</v>
      </c>
      <c t="s" s="23" r="I449">
        <v>1790</v>
      </c>
      <c s="23" r="J449"/>
      <c s="23" r="K449"/>
      <c s="23" r="L449"/>
      <c s="23" r="M449">
        <v>1</v>
      </c>
      <c s="23" r="N449">
        <v>-9999</v>
      </c>
      <c s="29" r="O449"/>
      <c s="23" r="P449"/>
      <c s="23" r="Q449"/>
      <c s="23" r="R449"/>
      <c s="23" r="S449"/>
      <c s="23" r="T449"/>
      <c s="23" r="U449"/>
      <c s="23" r="V449"/>
      <c s="23" r="W449"/>
    </row>
    <row r="450">
      <c t="s" s="23" r="A450">
        <v>1418</v>
      </c>
      <c t="str" s="23" r="B450">
        <f>hyperlink("https://confluence.oceanobservatories.org/display/instruments/VELPT","VELPT")</f>
        <v>VELPT</v>
      </c>
      <c t="s" s="23" r="C450">
        <v>2771</v>
      </c>
      <c t="s" s="23" r="D450">
        <v>2772</v>
      </c>
      <c s="14" r="E450">
        <f>countif(D$6:D$23675,D450) - 1</f>
        <v>0</v>
      </c>
      <c t="str" s="23" r="F450">
        <v>cell_number_diagnostics_quantity_int16_1</v>
      </c>
      <c s="23" r="G450">
        <f>countif(F$6:F$23675,F450) - 1</f>
        <v>0</v>
      </c>
      <c t="s" s="23" r="H450">
        <v>1397</v>
      </c>
      <c t="s" s="23" r="I450">
        <v>1790</v>
      </c>
      <c s="23" r="J450"/>
      <c s="23" r="K450"/>
      <c s="23" r="L450"/>
      <c s="23" r="M450">
        <v>1</v>
      </c>
      <c s="23" r="N450">
        <v>-9999</v>
      </c>
      <c s="29" r="O450"/>
      <c s="23" r="P450"/>
      <c s="23" r="Q450"/>
      <c s="23" r="R450"/>
      <c s="23" r="S450"/>
      <c s="23" r="T450"/>
      <c s="23" r="U450"/>
      <c s="23" r="V450"/>
      <c s="23" r="W450"/>
    </row>
    <row r="451">
      <c t="s" s="14" r="A451">
        <v>1418</v>
      </c>
      <c t="str" s="14" r="B451">
        <f>hyperlink("https://confluence.oceanobservatories.org/display/instruments/VELPT","VELPT")</f>
        <v>VELPT</v>
      </c>
      <c t="s" s="14" r="C451">
        <v>2773</v>
      </c>
      <c t="s" s="23" r="D451">
        <v>2774</v>
      </c>
      <c s="14" r="E451">
        <f>countif(D$6:D$23675,D451) - 1</f>
        <v>0</v>
      </c>
      <c t="str" s="14" r="F451">
        <v>noise_amplitude_beam1_quantity_int8_counts</v>
      </c>
      <c s="14" r="G451">
        <f>countif(F$6:F$23675,F451) - 1</f>
        <v>0</v>
      </c>
      <c t="s" s="14" r="H451">
        <v>1397</v>
      </c>
      <c t="s" s="14" r="I451">
        <v>1479</v>
      </c>
      <c s="14" r="J451"/>
      <c s="14" r="K451"/>
      <c s="14" r="L451"/>
      <c t="s" s="14" r="M451">
        <v>1470</v>
      </c>
      <c s="14" r="N451">
        <v>-99</v>
      </c>
      <c s="18" r="O451"/>
      <c s="14" r="P451"/>
      <c s="14" r="Q451"/>
      <c s="14" r="R451"/>
      <c s="14" r="S451"/>
      <c s="14" r="T451"/>
      <c s="14" r="U451"/>
      <c s="14" r="V451"/>
      <c s="14" r="W451"/>
    </row>
    <row r="452">
      <c t="s" s="14" r="A452">
        <v>1418</v>
      </c>
      <c t="str" s="14" r="B452">
        <f>hyperlink("https://confluence.oceanobservatories.org/display/instruments/VELPT","VELPT")</f>
        <v>VELPT</v>
      </c>
      <c t="s" s="14" r="C452">
        <v>2775</v>
      </c>
      <c t="s" s="23" r="D452">
        <v>2776</v>
      </c>
      <c s="14" r="E452">
        <f>countif(D$6:D$23675,D452) - 1</f>
        <v>0</v>
      </c>
      <c t="str" s="14" r="F452">
        <v>noise_amplitude_beam2_quantity_int8_counts</v>
      </c>
      <c s="14" r="G452">
        <f>countif(F$6:F$23675,F452) - 1</f>
        <v>0</v>
      </c>
      <c t="s" s="14" r="H452">
        <v>1397</v>
      </c>
      <c t="s" s="14" r="I452">
        <v>1479</v>
      </c>
      <c s="14" r="J452"/>
      <c s="14" r="K452"/>
      <c s="14" r="L452"/>
      <c t="s" s="14" r="M452">
        <v>1470</v>
      </c>
      <c s="14" r="N452">
        <v>-99</v>
      </c>
      <c s="18" r="O452"/>
      <c s="14" r="P452"/>
      <c s="14" r="Q452"/>
      <c s="14" r="R452"/>
      <c s="14" r="S452"/>
      <c s="14" r="T452"/>
      <c s="14" r="U452"/>
      <c s="14" r="V452"/>
      <c s="14" r="W452"/>
    </row>
    <row r="453">
      <c t="s" s="14" r="A453">
        <v>1418</v>
      </c>
      <c t="str" s="14" r="B453">
        <f>hyperlink("https://confluence.oceanobservatories.org/display/instruments/VELPT","VELPT")</f>
        <v>VELPT</v>
      </c>
      <c t="s" s="14" r="C453">
        <v>2777</v>
      </c>
      <c t="s" s="23" r="D453">
        <v>2778</v>
      </c>
      <c s="14" r="E453">
        <f>countif(D$6:D$23675,D453) - 1</f>
        <v>0</v>
      </c>
      <c t="str" s="14" r="F453">
        <v>noise_amplitude_beam3_quantity_int8_counts</v>
      </c>
      <c s="14" r="G453">
        <f>countif(F$6:F$23675,F453) - 1</f>
        <v>0</v>
      </c>
      <c t="s" s="14" r="H453">
        <v>1397</v>
      </c>
      <c t="s" s="14" r="I453">
        <v>1479</v>
      </c>
      <c s="14" r="J453"/>
      <c s="14" r="K453"/>
      <c s="14" r="L453"/>
      <c t="s" s="14" r="M453">
        <v>1470</v>
      </c>
      <c s="14" r="N453">
        <v>-99</v>
      </c>
      <c s="18" r="O453"/>
      <c s="14" r="P453"/>
      <c s="14" r="Q453"/>
      <c s="14" r="R453"/>
      <c s="14" r="S453"/>
      <c s="14" r="T453"/>
      <c s="14" r="U453"/>
      <c s="14" r="V453"/>
      <c s="14" r="W453"/>
    </row>
    <row r="454">
      <c t="s" s="14" r="A454">
        <v>1418</v>
      </c>
      <c t="str" s="14" r="B454">
        <f>hyperlink("https://confluence.oceanobservatories.org/display/instruments/VELPT","VELPT")</f>
        <v>VELPT</v>
      </c>
      <c t="s" s="14" r="C454">
        <v>2779</v>
      </c>
      <c t="s" s="23" r="D454">
        <v>2780</v>
      </c>
      <c s="14" r="E454">
        <f>countif(D$6:D$23675,D454) - 1</f>
        <v>0</v>
      </c>
      <c t="str" s="14" r="F454">
        <v>noise_amplitude_beam4_quantity_int8_counts</v>
      </c>
      <c s="14" r="G454">
        <f>countif(F$6:F$23675,F454) - 1</f>
        <v>0</v>
      </c>
      <c t="s" s="14" r="H454">
        <v>1397</v>
      </c>
      <c t="s" s="14" r="I454">
        <v>1479</v>
      </c>
      <c s="14" r="J454"/>
      <c s="14" r="K454"/>
      <c s="14" r="L454"/>
      <c t="s" s="14" r="M454">
        <v>1470</v>
      </c>
      <c s="14" r="N454">
        <v>-99</v>
      </c>
      <c s="18" r="O454"/>
      <c s="14" r="P454"/>
      <c s="14" r="Q454"/>
      <c s="14" r="R454"/>
      <c s="14" r="S454"/>
      <c s="14" r="T454"/>
      <c s="14" r="U454"/>
      <c s="14" r="V454"/>
      <c s="14" r="W454"/>
    </row>
    <row r="455">
      <c t="s" s="14" r="A455">
        <v>1418</v>
      </c>
      <c t="str" s="14" r="B455">
        <f>hyperlink("https://confluence.oceanobservatories.org/display/instruments/VELPT","VELPT")</f>
        <v>VELPT</v>
      </c>
      <c t="s" s="14" r="C455">
        <v>2781</v>
      </c>
      <c t="s" s="23" r="D455">
        <v>2782</v>
      </c>
      <c s="14" r="E455">
        <f>countif(D$6:D$23675,D455) - 1</f>
        <v>0</v>
      </c>
      <c t="str" s="14" r="F455">
        <v>processing_magnitude_beam1_quantity_int16_1</v>
      </c>
      <c s="14" r="G455">
        <f>countif(F$6:F$23675,F455) - 1</f>
        <v>0</v>
      </c>
      <c t="s" s="14" r="H455">
        <v>1397</v>
      </c>
      <c t="s" s="14" r="I455">
        <v>1790</v>
      </c>
      <c s="14" r="J455"/>
      <c s="14" r="K455"/>
      <c s="14" r="L455"/>
      <c s="14" r="M455">
        <v>1</v>
      </c>
      <c s="14" r="N455">
        <v>-9999</v>
      </c>
      <c s="18" r="O455"/>
      <c s="14" r="P455"/>
      <c s="14" r="Q455"/>
      <c s="14" r="R455"/>
      <c s="14" r="S455"/>
      <c s="14" r="T455"/>
      <c s="14" r="U455"/>
      <c s="14" r="V455"/>
      <c s="14" r="W455"/>
    </row>
    <row r="456">
      <c t="s" s="14" r="A456">
        <v>1418</v>
      </c>
      <c t="str" s="14" r="B456">
        <f>hyperlink("https://confluence.oceanobservatories.org/display/instruments/VELPT","VELPT")</f>
        <v>VELPT</v>
      </c>
      <c t="s" s="14" r="C456">
        <v>2783</v>
      </c>
      <c t="s" s="23" r="D456">
        <v>2784</v>
      </c>
      <c s="14" r="E456">
        <f>countif(D$6:D$23675,D456) - 1</f>
        <v>0</v>
      </c>
      <c t="str" s="14" r="F456">
        <v>processing_magnitude_beam2_quantity_int16_1</v>
      </c>
      <c s="14" r="G456">
        <f>countif(F$6:F$23675,F456) - 1</f>
        <v>0</v>
      </c>
      <c t="s" s="14" r="H456">
        <v>1397</v>
      </c>
      <c t="s" s="14" r="I456">
        <v>1790</v>
      </c>
      <c s="14" r="J456"/>
      <c s="14" r="K456"/>
      <c s="14" r="L456"/>
      <c s="14" r="M456">
        <v>1</v>
      </c>
      <c s="14" r="N456">
        <v>-9999</v>
      </c>
      <c s="18" r="O456"/>
      <c s="14" r="P456"/>
      <c s="14" r="Q456"/>
      <c s="14" r="R456"/>
      <c s="14" r="S456"/>
      <c s="14" r="T456"/>
      <c s="14" r="U456"/>
      <c s="14" r="V456"/>
      <c s="14" r="W456"/>
    </row>
    <row r="457">
      <c t="s" s="14" r="A457">
        <v>1418</v>
      </c>
      <c t="str" s="14" r="B457">
        <f>hyperlink("https://confluence.oceanobservatories.org/display/instruments/VELPT","VELPT")</f>
        <v>VELPT</v>
      </c>
      <c t="s" s="14" r="C457">
        <v>2785</v>
      </c>
      <c t="s" s="23" r="D457">
        <v>2786</v>
      </c>
      <c s="14" r="E457">
        <f>countif(D$6:D$23675,D457) - 1</f>
        <v>0</v>
      </c>
      <c t="str" s="14" r="F457">
        <v>processing_magnitude_beam3_quantity_int16_1</v>
      </c>
      <c s="14" r="G457">
        <f>countif(F$6:F$23675,F457) - 1</f>
        <v>0</v>
      </c>
      <c t="s" s="14" r="H457">
        <v>1397</v>
      </c>
      <c t="s" s="14" r="I457">
        <v>1790</v>
      </c>
      <c s="14" r="J457"/>
      <c s="14" r="K457"/>
      <c s="14" r="L457"/>
      <c s="14" r="M457">
        <v>1</v>
      </c>
      <c s="14" r="N457">
        <v>-9999</v>
      </c>
      <c s="18" r="O457"/>
      <c s="14" r="P457"/>
      <c s="14" r="Q457"/>
      <c s="14" r="R457"/>
      <c s="14" r="S457"/>
      <c s="14" r="T457"/>
      <c s="14" r="U457"/>
      <c s="14" r="V457"/>
      <c s="14" r="W457"/>
    </row>
    <row r="458">
      <c t="s" s="14" r="A458">
        <v>1418</v>
      </c>
      <c t="str" s="14" r="B458">
        <f>hyperlink("https://confluence.oceanobservatories.org/display/instruments/VELPT","VELPT")</f>
        <v>VELPT</v>
      </c>
      <c t="s" s="14" r="C458">
        <v>2787</v>
      </c>
      <c t="s" s="23" r="D458">
        <v>2788</v>
      </c>
      <c s="14" r="E458">
        <f>countif(D$6:D$23675,D458) - 1</f>
        <v>0</v>
      </c>
      <c t="str" s="14" r="F458">
        <v>processing_magnitude_beam4_quantity_int16_1</v>
      </c>
      <c s="14" r="G458">
        <f>countif(F$6:F$23675,F458) - 1</f>
        <v>0</v>
      </c>
      <c t="s" s="14" r="H458">
        <v>1397</v>
      </c>
      <c t="s" s="14" r="I458">
        <v>1790</v>
      </c>
      <c s="14" r="J458"/>
      <c s="14" r="K458"/>
      <c s="14" r="L458"/>
      <c s="14" r="M458">
        <v>1</v>
      </c>
      <c s="14" r="N458">
        <v>-9999</v>
      </c>
      <c s="18" r="O458"/>
      <c s="14" r="P458"/>
      <c s="14" r="Q458"/>
      <c s="14" r="R458"/>
      <c s="14" r="S458"/>
      <c s="14" r="T458"/>
      <c s="14" r="U458"/>
      <c s="14" r="V458"/>
      <c s="14" r="W458"/>
    </row>
    <row r="459">
      <c t="s" s="14" r="A459">
        <v>1418</v>
      </c>
      <c t="str" s="14" r="B459">
        <f>hyperlink("https://confluence.oceanobservatories.org/display/instruments/VELPT","VELPT")</f>
        <v>VELPT</v>
      </c>
      <c t="s" s="14" r="C459">
        <v>2789</v>
      </c>
      <c t="s" s="23" r="D459">
        <v>2790</v>
      </c>
      <c s="14" r="E459">
        <f>countif(D$6:D$23675,D459) - 1</f>
        <v>0</v>
      </c>
      <c t="str" s="14" r="F459">
        <v>distance_beam1_quantity_int16_1</v>
      </c>
      <c s="14" r="G459">
        <f>countif(F$6:F$23675,F459) - 1</f>
        <v>0</v>
      </c>
      <c t="s" s="14" r="H459">
        <v>1397</v>
      </c>
      <c t="s" s="14" r="I459">
        <v>1790</v>
      </c>
      <c s="14" r="J459"/>
      <c s="14" r="K459"/>
      <c s="14" r="L459"/>
      <c s="14" r="M459">
        <v>1</v>
      </c>
      <c s="14" r="N459">
        <v>-9999</v>
      </c>
      <c s="18" r="O459"/>
      <c s="14" r="P459"/>
      <c s="14" r="Q459"/>
      <c s="14" r="R459"/>
      <c s="14" r="S459"/>
      <c s="14" r="T459"/>
      <c s="14" r="U459"/>
      <c s="14" r="V459"/>
      <c s="14" r="W459"/>
    </row>
    <row r="460">
      <c t="s" s="14" r="A460">
        <v>1418</v>
      </c>
      <c t="str" s="14" r="B460">
        <f>hyperlink("https://confluence.oceanobservatories.org/display/instruments/VELPT","VELPT")</f>
        <v>VELPT</v>
      </c>
      <c t="s" s="14" r="C460">
        <v>2791</v>
      </c>
      <c t="s" s="23" r="D460">
        <v>2792</v>
      </c>
      <c s="14" r="E460">
        <f>countif(D$6:D$23675,D460) - 1</f>
        <v>0</v>
      </c>
      <c t="str" s="14" r="F460">
        <v>distance_beam2_quantity_int16_1</v>
      </c>
      <c s="14" r="G460">
        <f>countif(F$6:F$23675,F460) - 1</f>
        <v>0</v>
      </c>
      <c t="s" s="14" r="H460">
        <v>1397</v>
      </c>
      <c t="s" s="14" r="I460">
        <v>1790</v>
      </c>
      <c s="14" r="J460"/>
      <c s="14" r="K460"/>
      <c s="14" r="L460"/>
      <c s="14" r="M460">
        <v>1</v>
      </c>
      <c s="14" r="N460">
        <v>-9999</v>
      </c>
      <c s="18" r="O460"/>
      <c s="14" r="P460"/>
      <c s="14" r="Q460"/>
      <c s="14" r="R460"/>
      <c s="14" r="S460"/>
      <c s="14" r="T460"/>
      <c s="14" r="U460"/>
      <c s="14" r="V460"/>
      <c s="14" r="W460"/>
    </row>
    <row r="461">
      <c t="s" s="14" r="A461">
        <v>1418</v>
      </c>
      <c t="str" s="14" r="B461">
        <f>hyperlink("https://confluence.oceanobservatories.org/display/instruments/VELPT","VELPT")</f>
        <v>VELPT</v>
      </c>
      <c t="s" s="14" r="C461">
        <v>2793</v>
      </c>
      <c t="s" s="23" r="D461">
        <v>2794</v>
      </c>
      <c s="14" r="E461">
        <f>countif(D$6:D$23675,D461) - 1</f>
        <v>0</v>
      </c>
      <c t="str" s="14" r="F461">
        <v>distance_beam3_quantity_int16_1</v>
      </c>
      <c s="14" r="G461">
        <f>countif(F$6:F$23675,F461) - 1</f>
        <v>0</v>
      </c>
      <c t="s" s="14" r="H461">
        <v>1397</v>
      </c>
      <c t="s" s="14" r="I461">
        <v>1790</v>
      </c>
      <c s="14" r="J461"/>
      <c s="14" r="K461"/>
      <c s="14" r="L461"/>
      <c s="14" r="M461">
        <v>1</v>
      </c>
      <c s="14" r="N461">
        <v>-9999</v>
      </c>
      <c s="18" r="O461"/>
      <c s="14" r="P461"/>
      <c s="14" r="Q461"/>
      <c s="14" r="R461"/>
      <c s="14" r="S461"/>
      <c s="14" r="T461"/>
      <c s="14" r="U461"/>
      <c s="14" r="V461"/>
      <c s="14" r="W461"/>
    </row>
    <row r="462">
      <c t="s" s="14" r="A462">
        <v>1418</v>
      </c>
      <c t="str" s="14" r="B462">
        <f>hyperlink("https://confluence.oceanobservatories.org/display/instruments/VELPT","VELPT")</f>
        <v>VELPT</v>
      </c>
      <c t="s" s="14" r="C462">
        <v>2795</v>
      </c>
      <c t="s" s="23" r="D462">
        <v>2796</v>
      </c>
      <c s="14" r="E462">
        <f>countif(D$6:D$23675,D462) - 1</f>
        <v>0</v>
      </c>
      <c t="str" s="14" r="F462">
        <v>distance_beam4_quantity_int16_1</v>
      </c>
      <c s="14" r="G462">
        <f>countif(F$6:F$23675,F462) - 1</f>
        <v>0</v>
      </c>
      <c t="s" s="14" r="H462">
        <v>1397</v>
      </c>
      <c t="s" s="14" r="I462">
        <v>1790</v>
      </c>
      <c s="14" r="J462"/>
      <c s="14" r="K462"/>
      <c s="14" r="L462"/>
      <c s="14" r="M462">
        <v>1</v>
      </c>
      <c s="14" r="N462">
        <v>-9999</v>
      </c>
      <c s="18" r="O462"/>
      <c s="14" r="P462"/>
      <c s="14" r="Q462"/>
      <c s="14" r="R462"/>
      <c s="14" r="S462"/>
      <c s="14" r="T462"/>
      <c s="14" r="U462"/>
      <c s="14" r="V462"/>
      <c s="14" r="W462"/>
    </row>
    <row r="463">
      <c t="s" s="14" r="A463">
        <v>1418</v>
      </c>
      <c t="s" s="14" r="B463">
        <v>2797</v>
      </c>
      <c t="s" s="14" r="C463">
        <v>2798</v>
      </c>
      <c t="s" s="23" r="D463">
        <v>2799</v>
      </c>
      <c s="14" r="E463">
        <f>countif(D$6:D$23675,D463) - 1</f>
        <v>0</v>
      </c>
      <c t="str" s="14" r="F463">
        <v>instrmt_type_serial_number_array_quantity_str_1</v>
      </c>
      <c s="14" r="G463">
        <f>countif(F$6:F$23675,F463) - 1</f>
        <v>0</v>
      </c>
      <c t="s" s="14" r="H463">
        <v>1467</v>
      </c>
      <c t="s" s="14" r="I463">
        <v>1702</v>
      </c>
      <c s="14" r="J463"/>
      <c s="14" r="K463"/>
      <c s="14" r="L463"/>
      <c s="14" r="M463">
        <v>1</v>
      </c>
      <c t="s" s="14" r="N463">
        <v>1703</v>
      </c>
      <c s="18" r="O463"/>
      <c s="14" r="P463"/>
      <c s="14" r="Q463"/>
      <c s="14" r="R463"/>
      <c s="14" r="S463"/>
      <c s="14" r="T463"/>
      <c s="14" r="U463"/>
      <c s="14" r="V463"/>
      <c s="14" r="W463"/>
    </row>
    <row r="464">
      <c t="s" s="14" r="A464">
        <v>1418</v>
      </c>
      <c t="s" s="14" r="B464">
        <v>2797</v>
      </c>
      <c t="s" s="14" r="C464">
        <v>2800</v>
      </c>
      <c t="s" s="23" r="D464">
        <v>2801</v>
      </c>
      <c s="14" r="E464">
        <f>countif(D$6:D$23675,D464) - 1</f>
        <v>0</v>
      </c>
      <c t="str" s="14" r="F464">
        <v>recorder_installed_boolean_int8_1</v>
      </c>
      <c s="14" r="G464">
        <f>countif(F$6:F$23675,F464) - 1</f>
        <v>0</v>
      </c>
      <c t="s" s="14" r="H464">
        <v>1530</v>
      </c>
      <c t="s" s="14" r="I464">
        <v>1479</v>
      </c>
      <c s="14" r="J464"/>
      <c s="14" r="K464"/>
      <c s="14" r="L464"/>
      <c s="14" r="M464">
        <v>1</v>
      </c>
      <c s="14" r="N464">
        <v>-99</v>
      </c>
      <c s="18" r="O464"/>
      <c s="14" r="P464"/>
      <c s="14" r="Q464"/>
      <c s="14" r="R464"/>
      <c s="14" r="S464"/>
      <c s="14" r="T464"/>
      <c s="14" r="U464"/>
      <c s="14" r="V464"/>
      <c s="14" r="W464"/>
    </row>
    <row r="465">
      <c t="s" s="14" r="A465">
        <v>1418</v>
      </c>
      <c t="s" s="14" r="B465">
        <v>2797</v>
      </c>
      <c t="s" s="14" r="C465">
        <v>2802</v>
      </c>
      <c t="s" s="23" r="D465">
        <v>2803</v>
      </c>
      <c s="14" r="E465">
        <f>countif(D$6:D$23675,D465) - 1</f>
        <v>0</v>
      </c>
      <c t="str" s="14" r="F465">
        <v>compass_installed_boolean_int8_1</v>
      </c>
      <c s="14" r="G465">
        <f>countif(F$6:F$23675,F465) - 1</f>
        <v>0</v>
      </c>
      <c t="s" s="14" r="H465">
        <v>1530</v>
      </c>
      <c t="s" s="14" r="I465">
        <v>1479</v>
      </c>
      <c s="14" r="J465"/>
      <c s="14" r="K465"/>
      <c s="14" r="L465"/>
      <c s="14" r="M465">
        <v>1</v>
      </c>
      <c s="14" r="N465">
        <v>-99</v>
      </c>
      <c s="18" r="O465"/>
      <c s="14" r="P465"/>
      <c s="14" r="Q465"/>
      <c s="14" r="R465"/>
      <c s="14" r="S465"/>
      <c s="14" r="T465"/>
      <c s="14" r="U465"/>
      <c s="14" r="V465"/>
      <c s="14" r="W465"/>
    </row>
    <row r="466">
      <c t="s" s="14" r="A466">
        <v>1418</v>
      </c>
      <c t="s" s="14" r="B466">
        <v>2797</v>
      </c>
      <c t="s" s="14" r="C466">
        <v>2804</v>
      </c>
      <c t="s" s="23" r="D466">
        <v>2805</v>
      </c>
      <c s="14" r="E466">
        <f>countif(D$6:D$23675,D466) - 1</f>
        <v>0</v>
      </c>
      <c t="str" s="14" r="F466">
        <v>board_frequency_quantity_int16_kHz</v>
      </c>
      <c s="14" r="G466">
        <f>countif(F$6:F$23675,F466) - 1</f>
        <v>0</v>
      </c>
      <c t="s" s="14" r="H466">
        <v>1397</v>
      </c>
      <c t="s" s="14" r="I466">
        <v>1790</v>
      </c>
      <c s="14" r="J466"/>
      <c s="14" r="K466"/>
      <c s="14" r="L466"/>
      <c t="s" s="14" r="M466">
        <v>2806</v>
      </c>
      <c s="14" r="N466">
        <v>-9999</v>
      </c>
      <c s="18" r="O466"/>
      <c s="14" r="P466"/>
      <c s="14" r="Q466"/>
      <c s="14" r="R466"/>
      <c s="14" r="S466"/>
      <c s="14" r="T466"/>
      <c s="14" r="U466"/>
      <c s="14" r="V466"/>
      <c s="14" r="W466"/>
    </row>
    <row r="467">
      <c t="s" s="14" r="A467">
        <v>1418</v>
      </c>
      <c t="s" s="14" r="B467">
        <v>2797</v>
      </c>
      <c t="s" s="14" r="C467">
        <v>2807</v>
      </c>
      <c t="s" s="23" r="D467">
        <v>2808</v>
      </c>
      <c s="14" r="E467">
        <f>countif(D$6:D$23675,D467) - 1</f>
        <v>0</v>
      </c>
      <c t="str" s="14" r="F467">
        <v>pic_version_quantity_int16_1</v>
      </c>
      <c s="14" r="G467">
        <f>countif(F$6:F$23675,F467) - 1</f>
        <v>0</v>
      </c>
      <c t="s" s="14" r="H467">
        <v>1397</v>
      </c>
      <c t="s" s="14" r="I467">
        <v>1790</v>
      </c>
      <c s="14" r="J467"/>
      <c s="14" r="K467"/>
      <c s="14" r="L467"/>
      <c s="14" r="M467">
        <v>1</v>
      </c>
      <c s="14" r="N467">
        <v>-9999</v>
      </c>
      <c s="18" r="O467"/>
      <c s="14" r="P467"/>
      <c s="14" r="Q467"/>
      <c s="14" r="R467"/>
      <c s="14" r="S467"/>
      <c s="14" r="T467"/>
      <c s="14" r="U467"/>
      <c s="14" r="V467"/>
      <c s="14" r="W467"/>
    </row>
    <row r="468">
      <c t="s" s="14" r="A468">
        <v>1418</v>
      </c>
      <c t="s" s="14" r="B468">
        <v>2797</v>
      </c>
      <c t="s" s="14" r="C468">
        <v>2809</v>
      </c>
      <c t="s" s="23" r="D468">
        <v>2810</v>
      </c>
      <c s="14" r="E468">
        <f>countif(D$6:D$23675,D468) - 1</f>
        <v>0</v>
      </c>
      <c t="str" s="14" r="F468">
        <v>hardware_revision_quantity_int16_1</v>
      </c>
      <c s="14" r="G468">
        <f>countif(F$6:F$23675,F468) - 1</f>
        <v>0</v>
      </c>
      <c t="s" s="14" r="H468">
        <v>1397</v>
      </c>
      <c t="s" s="14" r="I468">
        <v>1790</v>
      </c>
      <c s="14" r="J468"/>
      <c s="14" r="K468"/>
      <c s="14" r="L468"/>
      <c s="14" r="M468">
        <v>1</v>
      </c>
      <c s="14" r="N468">
        <v>-9999</v>
      </c>
      <c s="18" r="O468"/>
      <c s="14" r="P468"/>
      <c s="14" r="Q468"/>
      <c s="14" r="R468"/>
      <c s="14" r="S468"/>
      <c s="14" r="T468"/>
      <c s="14" r="U468"/>
      <c s="14" r="V468"/>
      <c s="14" r="W468"/>
    </row>
    <row r="469">
      <c t="s" s="14" r="A469">
        <v>1418</v>
      </c>
      <c t="s" s="14" r="B469">
        <v>2797</v>
      </c>
      <c t="s" s="14" r="C469">
        <v>2811</v>
      </c>
      <c t="s" s="23" r="D469">
        <v>2812</v>
      </c>
      <c s="14" r="E469">
        <f>countif(D$6:D$23675,D469) - 1</f>
        <v>0</v>
      </c>
      <c t="str" s="14" r="F469">
        <v>recorder_size_quantity_int16_bytes</v>
      </c>
      <c s="14" r="G469">
        <f>countif(F$6:F$23675,F469) - 1</f>
        <v>0</v>
      </c>
      <c t="s" s="14" r="H469">
        <v>1397</v>
      </c>
      <c t="s" s="14" r="I469">
        <v>1790</v>
      </c>
      <c s="14" r="J469"/>
      <c s="14" r="K469"/>
      <c s="14" r="L469"/>
      <c t="s" s="14" r="M469">
        <v>2130</v>
      </c>
      <c s="14" r="N469">
        <v>-9999</v>
      </c>
      <c s="18" r="O469"/>
      <c s="14" r="P469"/>
      <c s="14" r="Q469"/>
      <c s="14" r="R469"/>
      <c s="14" r="S469"/>
      <c s="14" r="T469"/>
      <c s="14" r="U469"/>
      <c s="14" r="V469"/>
      <c s="14" r="W469"/>
    </row>
    <row r="470">
      <c t="s" s="14" r="A470">
        <v>1418</v>
      </c>
      <c t="s" s="14" r="B470">
        <v>2797</v>
      </c>
      <c t="s" s="14" r="C470">
        <v>2813</v>
      </c>
      <c t="s" s="23" r="D470">
        <v>2814</v>
      </c>
      <c s="14" r="E470">
        <f>countif(D$6:D$23675,D470) - 1</f>
        <v>0</v>
      </c>
      <c t="str" s="14" r="F470">
        <v>velocity_range_category_int8_str_int8_1</v>
      </c>
      <c s="14" r="G470">
        <f>countif(F$6:F$23675,F470) - 1</f>
        <v>0</v>
      </c>
      <c t="s" s="14" r="H470">
        <v>1478</v>
      </c>
      <c t="s" s="14" r="I470">
        <v>1479</v>
      </c>
      <c t="s" s="14" r="J470">
        <v>2815</v>
      </c>
      <c s="14" r="K470"/>
      <c s="14" r="L470"/>
      <c s="14" r="M470">
        <v>1</v>
      </c>
      <c s="14" r="N470">
        <v>-99</v>
      </c>
      <c s="18" r="O470"/>
      <c s="14" r="P470"/>
      <c s="14" r="Q470"/>
      <c s="14" r="R470"/>
      <c s="14" r="S470"/>
      <c s="14" r="T470"/>
      <c s="14" r="U470"/>
      <c s="14" r="V470"/>
      <c s="14" r="W470"/>
    </row>
    <row r="471">
      <c t="s" s="14" r="A471">
        <v>1418</v>
      </c>
      <c t="s" s="14" r="B471">
        <v>2797</v>
      </c>
      <c t="s" s="14" r="C471">
        <v>2816</v>
      </c>
      <c t="s" s="23" r="D471">
        <v>2817</v>
      </c>
      <c s="14" r="E471">
        <f>countif(D$6:D$23675,D471) - 1</f>
        <v>0</v>
      </c>
      <c t="str" s="14" r="F471">
        <v>pressure_sensor_boolean_int8_1</v>
      </c>
      <c s="14" r="G471">
        <f>countif(F$6:F$23675,F471) - 1</f>
        <v>0</v>
      </c>
      <c t="s" s="14" r="H471">
        <v>1530</v>
      </c>
      <c t="s" s="14" r="I471">
        <v>1479</v>
      </c>
      <c s="14" r="J471"/>
      <c s="14" r="K471"/>
      <c s="14" r="L471"/>
      <c s="14" r="M471">
        <v>1</v>
      </c>
      <c s="14" r="N471">
        <v>-99</v>
      </c>
      <c s="18" r="O471"/>
      <c s="14" r="P471"/>
      <c s="14" r="Q471"/>
      <c s="14" r="R471"/>
      <c s="14" r="S471"/>
      <c s="14" r="T471"/>
      <c s="14" r="U471"/>
      <c s="14" r="V471"/>
      <c s="14" r="W471"/>
    </row>
    <row r="472">
      <c t="s" s="14" r="A472">
        <v>1418</v>
      </c>
      <c t="s" s="14" r="B472">
        <v>2797</v>
      </c>
      <c t="s" s="14" r="C472">
        <v>2818</v>
      </c>
      <c t="s" s="23" r="D472">
        <v>2819</v>
      </c>
      <c s="14" r="E472">
        <f>countif(D$6:D$23675,D472) - 1</f>
        <v>0</v>
      </c>
      <c t="str" s="14" r="F472">
        <v>magnetometer_sensor_boolean_int8_1</v>
      </c>
      <c s="14" r="G472">
        <f>countif(F$6:F$23675,F472) - 1</f>
        <v>0</v>
      </c>
      <c t="s" s="14" r="H472">
        <v>1530</v>
      </c>
      <c t="s" s="14" r="I472">
        <v>1479</v>
      </c>
      <c s="14" r="J472"/>
      <c s="14" r="K472"/>
      <c s="14" r="L472"/>
      <c s="14" r="M472">
        <v>1</v>
      </c>
      <c s="14" r="N472">
        <v>-99</v>
      </c>
      <c s="18" r="O472"/>
      <c s="14" r="P472"/>
      <c s="14" r="Q472"/>
      <c s="14" r="R472"/>
      <c s="14" r="S472"/>
      <c s="14" r="T472"/>
      <c s="14" r="U472"/>
      <c s="14" r="V472"/>
      <c s="14" r="W472"/>
    </row>
    <row r="473">
      <c t="s" s="14" r="A473">
        <v>1418</v>
      </c>
      <c t="s" s="14" r="B473">
        <v>2797</v>
      </c>
      <c t="s" s="14" r="C473">
        <v>2820</v>
      </c>
      <c t="s" s="23" r="D473">
        <v>2821</v>
      </c>
      <c s="14" r="E473">
        <f>countif(D$6:D$23675,D473) - 1</f>
        <v>0</v>
      </c>
      <c t="str" s="14" r="F473">
        <v>tilt_sensor_boolean_int8_1</v>
      </c>
      <c s="14" r="G473">
        <f>countif(F$6:F$23675,F473) - 1</f>
        <v>0</v>
      </c>
      <c t="s" s="14" r="H473">
        <v>1530</v>
      </c>
      <c t="s" s="14" r="I473">
        <v>1479</v>
      </c>
      <c s="14" r="J473"/>
      <c s="14" r="K473"/>
      <c s="14" r="L473"/>
      <c s="14" r="M473">
        <v>1</v>
      </c>
      <c s="14" r="N473">
        <v>-99</v>
      </c>
      <c s="18" r="O473"/>
      <c s="14" r="P473"/>
      <c s="14" r="Q473"/>
      <c s="14" r="R473"/>
      <c s="14" r="S473"/>
      <c s="14" r="T473"/>
      <c s="14" r="U473"/>
      <c s="14" r="V473"/>
      <c s="14" r="W473"/>
    </row>
    <row r="474">
      <c t="s" s="14" r="A474">
        <v>1418</v>
      </c>
      <c t="s" s="14" r="B474">
        <v>2797</v>
      </c>
      <c t="s" s="14" r="C474">
        <v>2822</v>
      </c>
      <c t="s" s="23" r="D474">
        <v>2823</v>
      </c>
      <c s="14" r="E474">
        <f>countif(D$6:D$23675,D474) - 1</f>
        <v>0</v>
      </c>
      <c t="str" s="14" r="F474">
        <v>tilt_sensor_mounting_category_int8_str_int8_1</v>
      </c>
      <c s="14" r="G474">
        <f>countif(F$6:F$23675,F474) - 1</f>
        <v>0</v>
      </c>
      <c t="s" s="14" r="H474">
        <v>1478</v>
      </c>
      <c t="s" s="14" r="I474">
        <v>1479</v>
      </c>
      <c t="s" s="14" r="J474">
        <v>2815</v>
      </c>
      <c s="14" r="K474"/>
      <c s="14" r="L474"/>
      <c s="14" r="M474">
        <v>1</v>
      </c>
      <c s="14" r="N474">
        <v>-99</v>
      </c>
      <c s="18" r="O474"/>
      <c s="14" r="P474"/>
      <c s="14" r="Q474"/>
      <c s="14" r="R474"/>
      <c s="14" r="S474"/>
      <c s="14" r="T474"/>
      <c s="14" r="U474"/>
      <c s="14" r="V474"/>
      <c s="14" r="W474"/>
    </row>
    <row r="475">
      <c t="s" s="14" r="A475">
        <v>1418</v>
      </c>
      <c t="s" s="14" r="B475">
        <v>2797</v>
      </c>
      <c t="s" s="14" r="C475">
        <v>2824</v>
      </c>
      <c t="s" s="23" r="D475">
        <v>2825</v>
      </c>
      <c s="14" r="E475">
        <f>countif(D$6:D$23675,D475) - 1</f>
        <v>0</v>
      </c>
      <c t="str" s="14" r="F475">
        <v>head_frequency_quantity_int16_kHz</v>
      </c>
      <c s="14" r="G475">
        <f>countif(F$6:F$23675,F475) - 1</f>
        <v>0</v>
      </c>
      <c t="s" s="14" r="H475">
        <v>1397</v>
      </c>
      <c t="s" s="14" r="I475">
        <v>1790</v>
      </c>
      <c s="14" r="J475"/>
      <c s="14" r="K475"/>
      <c s="14" r="L475"/>
      <c t="s" s="14" r="M475">
        <v>2806</v>
      </c>
      <c s="14" r="N475">
        <v>-9999</v>
      </c>
      <c s="18" r="O475"/>
      <c s="14" r="P475"/>
      <c s="14" r="Q475"/>
      <c s="14" r="R475"/>
      <c s="14" r="S475"/>
      <c s="14" r="T475"/>
      <c s="14" r="U475"/>
      <c s="14" r="V475"/>
      <c s="14" r="W475"/>
    </row>
    <row r="476">
      <c t="s" s="14" r="A476">
        <v>1418</v>
      </c>
      <c t="s" s="14" r="B476">
        <v>2797</v>
      </c>
      <c t="s" s="14" r="C476">
        <v>2826</v>
      </c>
      <c t="s" s="23" r="D476">
        <v>2827</v>
      </c>
      <c s="14" r="E476">
        <f>countif(D$6:D$23675,D476) - 1</f>
        <v>0</v>
      </c>
      <c t="str" s="14" r="F476">
        <v>head_type_array_quantity_str_1</v>
      </c>
      <c s="14" r="G476">
        <f>countif(F$6:F$23675,F476) - 1</f>
        <v>0</v>
      </c>
      <c t="s" s="14" r="H476">
        <v>1467</v>
      </c>
      <c t="s" s="14" r="I476">
        <v>1702</v>
      </c>
      <c s="14" r="J476"/>
      <c s="14" r="K476"/>
      <c s="14" r="L476"/>
      <c s="14" r="M476">
        <v>1</v>
      </c>
      <c t="s" s="14" r="N476">
        <v>1703</v>
      </c>
      <c s="18" r="O476"/>
      <c s="14" r="P476"/>
      <c s="14" r="Q476"/>
      <c s="14" r="R476"/>
      <c s="14" r="S476"/>
      <c s="14" r="T476"/>
      <c s="14" r="U476"/>
      <c s="14" r="V476"/>
      <c s="14" r="W476"/>
    </row>
    <row r="477">
      <c t="s" s="14" r="A477">
        <v>1418</v>
      </c>
      <c t="s" s="14" r="B477">
        <v>2797</v>
      </c>
      <c t="s" s="14" r="C477">
        <v>2828</v>
      </c>
      <c t="s" s="23" r="D477">
        <v>2829</v>
      </c>
      <c s="14" r="E477">
        <f>countif(D$6:D$23675,D477) - 1</f>
        <v>0</v>
      </c>
      <c t="str" s="14" r="F477">
        <v>head_serial_number_array_quantity_str_empty</v>
      </c>
      <c s="14" r="G477">
        <f>countif(F$6:F$23675,F477) - 1</f>
        <v>0</v>
      </c>
      <c t="s" s="14" r="H477">
        <v>1467</v>
      </c>
      <c t="s" s="14" r="I477">
        <v>1702</v>
      </c>
      <c s="14" r="J477"/>
      <c s="14" r="K477"/>
      <c s="14" r="L477"/>
      <c t="s" s="14" r="M477">
        <v>1703</v>
      </c>
      <c t="s" s="14" r="N477">
        <v>1703</v>
      </c>
      <c s="18" r="O477"/>
      <c s="14" r="P477"/>
      <c s="14" r="Q477"/>
      <c s="14" r="R477"/>
      <c s="14" r="S477"/>
      <c s="14" r="T477"/>
      <c s="14" r="U477"/>
      <c s="14" r="V477"/>
      <c s="14" r="W477"/>
    </row>
    <row r="478">
      <c t="s" s="14" r="A478">
        <v>1418</v>
      </c>
      <c t="s" s="14" r="B478">
        <v>2797</v>
      </c>
      <c t="s" s="14" r="C478">
        <v>2830</v>
      </c>
      <c t="s" s="23" r="D478">
        <v>2831</v>
      </c>
      <c s="14" r="E478">
        <f>countif(D$6:D$23675,D478) - 1</f>
        <v>0</v>
      </c>
      <c t="str" s="14" r="F478">
        <v>system_data_array_quantity_str_empty</v>
      </c>
      <c s="14" r="G478">
        <f>countif(F$6:F$23675,F478) - 1</f>
        <v>0</v>
      </c>
      <c t="s" s="14" r="H478">
        <v>1467</v>
      </c>
      <c t="s" s="14" r="I478">
        <v>1702</v>
      </c>
      <c s="14" r="J478"/>
      <c s="14" r="K478"/>
      <c s="14" r="L478"/>
      <c t="s" s="14" r="M478">
        <v>1703</v>
      </c>
      <c t="s" s="14" r="N478">
        <v>1703</v>
      </c>
      <c s="18" r="O478"/>
      <c s="14" r="P478"/>
      <c s="14" r="Q478"/>
      <c s="14" r="R478"/>
      <c s="14" r="S478"/>
      <c s="14" r="T478"/>
      <c s="14" r="U478"/>
      <c s="14" r="V478"/>
      <c s="14" r="W478"/>
    </row>
    <row r="479">
      <c t="s" s="14" r="A479">
        <v>1418</v>
      </c>
      <c t="s" s="14" r="B479">
        <v>2797</v>
      </c>
      <c t="s" s="14" r="C479">
        <v>2832</v>
      </c>
      <c t="s" s="23" r="D479">
        <v>2833</v>
      </c>
      <c s="14" r="E479">
        <f>countif(D$6:D$23675,D479) - 1</f>
        <v>0</v>
      </c>
      <c t="str" s="14" r="F479">
        <v>number_beams_quantity_int16_1</v>
      </c>
      <c s="14" r="G479">
        <f>countif(F$6:F$23675,F479) - 1</f>
        <v>0</v>
      </c>
      <c t="s" s="14" r="H479">
        <v>1397</v>
      </c>
      <c t="s" s="14" r="I479">
        <v>1790</v>
      </c>
      <c s="14" r="J479"/>
      <c s="14" r="K479"/>
      <c s="14" r="L479"/>
      <c s="14" r="M479">
        <v>1</v>
      </c>
      <c s="14" r="N479">
        <v>-9999</v>
      </c>
      <c s="18" r="O479"/>
      <c s="14" r="P479"/>
      <c s="14" r="Q479"/>
      <c s="14" r="R479"/>
      <c s="14" r="S479"/>
      <c s="14" r="T479"/>
      <c s="14" r="U479"/>
      <c s="14" r="V479"/>
      <c s="14" r="W479"/>
    </row>
    <row r="480">
      <c t="s" s="14" r="A480">
        <v>1418</v>
      </c>
      <c t="s" s="14" r="B480">
        <v>2797</v>
      </c>
      <c t="s" s="14" r="C480">
        <v>2834</v>
      </c>
      <c t="s" s="23" r="D480">
        <v>2835</v>
      </c>
      <c s="14" r="E480">
        <f>countif(D$6:D$23675,D480) - 1</f>
        <v>0</v>
      </c>
      <c t="str" s="14" r="F480">
        <v>transmit_pulse_length_quantity_int16_counts</v>
      </c>
      <c s="14" r="G480">
        <f>countif(F$6:F$23675,F480) - 1</f>
        <v>0</v>
      </c>
      <c t="s" s="14" r="H480">
        <v>1397</v>
      </c>
      <c t="s" s="14" r="I480">
        <v>1790</v>
      </c>
      <c s="14" r="J480"/>
      <c s="14" r="K480"/>
      <c s="14" r="L480"/>
      <c t="s" s="14" r="M480">
        <v>1470</v>
      </c>
      <c s="14" r="N480">
        <v>-9999</v>
      </c>
      <c s="18" r="O480"/>
      <c s="14" r="P480"/>
      <c s="14" r="Q480"/>
      <c s="14" r="R480"/>
      <c s="14" r="S480"/>
      <c s="14" r="T480"/>
      <c s="14" r="U480"/>
      <c s="14" r="V480"/>
      <c s="14" r="W480"/>
    </row>
    <row r="481">
      <c t="s" s="14" r="A481">
        <v>1418</v>
      </c>
      <c t="s" s="14" r="B481">
        <v>2797</v>
      </c>
      <c t="s" s="14" r="C481">
        <v>2836</v>
      </c>
      <c t="s" s="23" r="D481">
        <v>2837</v>
      </c>
      <c s="14" r="E481">
        <f>countif(D$6:D$23675,D481) - 1</f>
        <v>0</v>
      </c>
      <c t="str" s="14" r="F481">
        <v>blanking_distance_quantity_int16_counts</v>
      </c>
      <c s="14" r="G481">
        <f>countif(F$6:F$23675,F481) - 1</f>
        <v>0</v>
      </c>
      <c t="s" s="14" r="H481">
        <v>1397</v>
      </c>
      <c t="s" s="14" r="I481">
        <v>1790</v>
      </c>
      <c s="14" r="J481"/>
      <c s="14" r="K481"/>
      <c s="14" r="L481"/>
      <c t="s" s="14" r="M481">
        <v>1470</v>
      </c>
      <c s="14" r="N481">
        <v>-9999</v>
      </c>
      <c s="18" r="O481"/>
      <c s="14" r="P481"/>
      <c s="14" r="Q481"/>
      <c s="14" r="R481"/>
      <c s="14" r="S481"/>
      <c s="14" r="T481"/>
      <c s="14" r="U481"/>
      <c s="14" r="V481"/>
      <c s="14" r="W481"/>
    </row>
    <row r="482">
      <c t="s" s="14" r="A482">
        <v>1418</v>
      </c>
      <c t="s" s="14" r="B482">
        <v>2797</v>
      </c>
      <c t="s" s="14" r="C482">
        <v>2838</v>
      </c>
      <c t="s" s="23" r="D482">
        <v>2839</v>
      </c>
      <c s="14" r="E482">
        <f>countif(D$6:D$23675,D482) - 1</f>
        <v>0</v>
      </c>
      <c t="str" s="14" r="F482">
        <v>receive_length_quantity_int16_counts</v>
      </c>
      <c s="14" r="G482">
        <f>countif(F$6:F$23675,F482) - 1</f>
        <v>0</v>
      </c>
      <c t="s" s="14" r="H482">
        <v>1397</v>
      </c>
      <c t="s" s="14" r="I482">
        <v>1790</v>
      </c>
      <c s="14" r="J482"/>
      <c s="14" r="K482"/>
      <c s="14" r="L482"/>
      <c t="s" s="14" r="M482">
        <v>1470</v>
      </c>
      <c s="14" r="N482">
        <v>-9999</v>
      </c>
      <c s="18" r="O482"/>
      <c s="14" r="P482"/>
      <c s="14" r="Q482"/>
      <c s="14" r="R482"/>
      <c s="14" r="S482"/>
      <c s="14" r="T482"/>
      <c s="14" r="U482"/>
      <c s="14" r="V482"/>
      <c s="14" r="W482"/>
    </row>
    <row r="483">
      <c t="s" s="14" r="A483">
        <v>1418</v>
      </c>
      <c t="s" s="14" r="B483">
        <v>2797</v>
      </c>
      <c t="s" s="14" r="C483">
        <v>2840</v>
      </c>
      <c t="s" s="23" r="D483">
        <v>2841</v>
      </c>
      <c s="14" r="E483">
        <f>countif(D$6:D$23675,D483) - 1</f>
        <v>0</v>
      </c>
      <c t="str" s="14" r="F483">
        <v>time_between_pings_quantity_int16_counts</v>
      </c>
      <c s="14" r="G483">
        <f>countif(F$6:F$23675,F483) - 1</f>
        <v>0</v>
      </c>
      <c t="s" s="14" r="H483">
        <v>1397</v>
      </c>
      <c t="s" s="14" r="I483">
        <v>1790</v>
      </c>
      <c s="14" r="J483"/>
      <c s="14" r="K483"/>
      <c s="14" r="L483"/>
      <c t="s" s="14" r="M483">
        <v>1470</v>
      </c>
      <c s="14" r="N483">
        <v>-9999</v>
      </c>
      <c s="18" r="O483"/>
      <c s="14" r="P483"/>
      <c s="14" r="Q483"/>
      <c s="14" r="R483"/>
      <c s="14" r="S483"/>
      <c s="14" r="T483"/>
      <c s="14" r="U483"/>
      <c s="14" r="V483"/>
      <c s="14" r="W483"/>
    </row>
    <row r="484">
      <c t="s" s="14" r="A484">
        <v>1418</v>
      </c>
      <c t="s" s="14" r="B484">
        <v>2797</v>
      </c>
      <c t="s" s="14" r="C484">
        <v>2842</v>
      </c>
      <c t="s" s="23" r="D484">
        <v>2843</v>
      </c>
      <c s="14" r="E484">
        <f>countif(D$6:D$23675,D484) - 1</f>
        <v>0</v>
      </c>
      <c t="str" s="14" r="F484">
        <v>time_between_bursts_quantity_int16_counts</v>
      </c>
      <c s="14" r="G484">
        <f>countif(F$6:F$23675,F484) - 1</f>
        <v>0</v>
      </c>
      <c t="s" s="14" r="H484">
        <v>1397</v>
      </c>
      <c t="s" s="14" r="I484">
        <v>1790</v>
      </c>
      <c s="14" r="J484"/>
      <c s="14" r="K484"/>
      <c s="14" r="L484"/>
      <c t="s" s="14" r="M484">
        <v>1470</v>
      </c>
      <c s="14" r="N484">
        <v>-9999</v>
      </c>
      <c s="18" r="O484"/>
      <c s="14" r="P484"/>
      <c s="14" r="Q484"/>
      <c s="14" r="R484"/>
      <c s="14" r="S484"/>
      <c s="14" r="T484"/>
      <c s="14" r="U484"/>
      <c s="14" r="V484"/>
      <c s="14" r="W484"/>
    </row>
    <row r="485">
      <c t="s" s="14" r="A485">
        <v>1418</v>
      </c>
      <c t="s" s="14" r="B485">
        <v>2797</v>
      </c>
      <c t="s" s="14" r="C485">
        <v>2844</v>
      </c>
      <c t="s" s="23" r="D485">
        <v>2845</v>
      </c>
      <c s="14" r="E485">
        <f>countif(D$6:D$23675,D485) - 1</f>
        <v>0</v>
      </c>
      <c t="str" s="14" r="F485">
        <v>number_pings_quantity_int16_1</v>
      </c>
      <c s="14" r="G485">
        <f>countif(F$6:F$23675,F485) - 1</f>
        <v>0</v>
      </c>
      <c t="s" s="14" r="H485">
        <v>1397</v>
      </c>
      <c t="s" s="14" r="I485">
        <v>1790</v>
      </c>
      <c s="14" r="J485"/>
      <c s="14" r="K485"/>
      <c s="14" r="L485"/>
      <c s="14" r="M485">
        <v>1</v>
      </c>
      <c s="14" r="N485">
        <v>-9999</v>
      </c>
      <c s="18" r="O485"/>
      <c s="14" r="P485"/>
      <c s="14" r="Q485"/>
      <c s="14" r="R485"/>
      <c s="14" r="S485"/>
      <c s="14" r="T485"/>
      <c s="14" r="U485"/>
      <c s="14" r="V485"/>
      <c s="14" r="W485"/>
    </row>
    <row r="486">
      <c t="s" s="14" r="A486">
        <v>1418</v>
      </c>
      <c t="s" s="14" r="B486">
        <v>2797</v>
      </c>
      <c t="s" s="14" r="C486">
        <v>2846</v>
      </c>
      <c t="s" s="23" r="D486">
        <v>2847</v>
      </c>
      <c s="14" r="E486">
        <f>countif(D$6:D$23675,D486) - 1</f>
        <v>0</v>
      </c>
      <c t="str" s="14" r="F486">
        <v>average_interval_quantity_int16_s</v>
      </c>
      <c s="14" r="G486">
        <f>countif(F$6:F$23675,F486) - 1</f>
        <v>0</v>
      </c>
      <c t="s" s="14" r="H486">
        <v>1397</v>
      </c>
      <c t="s" s="14" r="I486">
        <v>1790</v>
      </c>
      <c s="14" r="J486"/>
      <c s="14" r="K486"/>
      <c s="14" r="L486"/>
      <c t="s" s="14" r="M486">
        <v>1516</v>
      </c>
      <c s="14" r="N486">
        <v>-9999</v>
      </c>
      <c s="18" r="O486"/>
      <c s="14" r="P486"/>
      <c s="14" r="Q486"/>
      <c s="14" r="R486"/>
      <c s="14" r="S486"/>
      <c s="14" r="T486"/>
      <c s="14" r="U486"/>
      <c s="14" r="V486"/>
      <c s="14" r="W486"/>
    </row>
    <row r="487">
      <c t="s" s="14" r="A487">
        <v>1418</v>
      </c>
      <c t="s" s="14" r="B487">
        <v>2797</v>
      </c>
      <c t="s" s="14" r="C487">
        <v>2848</v>
      </c>
      <c t="s" s="23" r="D487">
        <v>2849</v>
      </c>
      <c s="14" r="E487">
        <f>countif(D$6:D$23675,D487) - 1</f>
        <v>0</v>
      </c>
      <c t="str" s="14" r="F487">
        <v>profile_type_category_int8_str_int8_1</v>
      </c>
      <c s="14" r="G487">
        <f>countif(F$6:F$23675,F487) - 1</f>
        <v>0</v>
      </c>
      <c t="s" s="14" r="H487">
        <v>1478</v>
      </c>
      <c t="s" s="14" r="I487">
        <v>1479</v>
      </c>
      <c t="s" s="14" r="J487">
        <v>2850</v>
      </c>
      <c s="14" r="K487"/>
      <c s="14" r="L487"/>
      <c s="14" r="M487">
        <v>1</v>
      </c>
      <c s="14" r="N487">
        <v>-99</v>
      </c>
      <c s="18" r="O487"/>
      <c s="14" r="P487"/>
      <c s="14" r="Q487"/>
      <c s="14" r="R487"/>
      <c s="14" r="S487"/>
      <c s="14" r="T487"/>
      <c s="14" r="U487"/>
      <c s="14" r="V487"/>
      <c s="14" r="W487"/>
    </row>
    <row r="488">
      <c t="s" s="14" r="A488">
        <v>1418</v>
      </c>
      <c t="s" s="14" r="B488">
        <v>2797</v>
      </c>
      <c t="s" s="14" r="C488">
        <v>2851</v>
      </c>
      <c t="s" s="23" r="D488">
        <v>2852</v>
      </c>
      <c s="14" r="E488">
        <f>countif(D$6:D$23675,D488) - 1</f>
        <v>0</v>
      </c>
      <c t="str" s="14" r="F488">
        <v>mode_type_category_int8_str_int8_1</v>
      </c>
      <c s="14" r="G488">
        <f>countif(F$6:F$23675,F488) - 1</f>
        <v>0</v>
      </c>
      <c t="s" s="14" r="H488">
        <v>1478</v>
      </c>
      <c t="s" s="14" r="I488">
        <v>1479</v>
      </c>
      <c t="s" s="14" r="J488">
        <v>2853</v>
      </c>
      <c s="14" r="K488"/>
      <c s="14" r="L488"/>
      <c s="14" r="M488">
        <v>1</v>
      </c>
      <c s="14" r="N488">
        <v>-99</v>
      </c>
      <c s="18" r="O488"/>
      <c s="14" r="P488"/>
      <c s="14" r="Q488"/>
      <c s="14" r="R488"/>
      <c s="14" r="S488"/>
      <c s="14" r="T488"/>
      <c s="14" r="U488"/>
      <c s="14" r="V488"/>
      <c s="14" r="W488"/>
    </row>
    <row r="489">
      <c t="s" s="14" r="A489">
        <v>1418</v>
      </c>
      <c t="s" s="14" r="B489">
        <v>2797</v>
      </c>
      <c t="s" s="14" r="C489">
        <v>2854</v>
      </c>
      <c t="s" s="23" r="D489">
        <v>2855</v>
      </c>
      <c s="14" r="E489">
        <f>countif(D$6:D$23675,D489) - 1</f>
        <v>0</v>
      </c>
      <c t="str" s="14" r="F489">
        <v>power_level_tcm1_quantity_int8_1</v>
      </c>
      <c s="14" r="G489">
        <f>countif(F$6:F$23675,F489) - 1</f>
        <v>0</v>
      </c>
      <c t="s" s="14" r="H489">
        <v>1397</v>
      </c>
      <c t="s" s="14" r="I489">
        <v>1479</v>
      </c>
      <c s="14" r="J489"/>
      <c s="14" r="K489"/>
      <c s="14" r="L489"/>
      <c s="14" r="M489">
        <v>1</v>
      </c>
      <c s="14" r="N489">
        <v>-99</v>
      </c>
      <c s="18" r="O489"/>
      <c s="14" r="P489"/>
      <c s="14" r="Q489"/>
      <c s="14" r="R489"/>
      <c s="14" r="S489"/>
      <c s="14" r="T489"/>
      <c s="14" r="U489"/>
      <c s="14" r="V489"/>
      <c s="14" r="W489"/>
    </row>
    <row r="490">
      <c t="s" s="14" r="A490">
        <v>1418</v>
      </c>
      <c t="s" s="14" r="B490">
        <v>2797</v>
      </c>
      <c t="s" s="14" r="C490">
        <v>2856</v>
      </c>
      <c t="s" s="23" r="D490">
        <v>2857</v>
      </c>
      <c s="14" r="E490">
        <f>countif(D$6:D$23675,D490) - 1</f>
        <v>0</v>
      </c>
      <c t="str" s="14" r="F490">
        <v>power_level_tcm2_quantity_int8_1</v>
      </c>
      <c s="14" r="G490">
        <f>countif(F$6:F$23675,F490) - 1</f>
        <v>0</v>
      </c>
      <c t="s" s="14" r="H490">
        <v>1397</v>
      </c>
      <c t="s" s="14" r="I490">
        <v>1479</v>
      </c>
      <c s="14" r="J490"/>
      <c s="14" r="K490"/>
      <c s="14" r="L490"/>
      <c s="14" r="M490">
        <v>1</v>
      </c>
      <c s="14" r="N490">
        <v>-99</v>
      </c>
      <c s="18" r="O490"/>
      <c s="14" r="P490"/>
      <c s="14" r="Q490"/>
      <c s="14" r="R490"/>
      <c s="14" r="S490"/>
      <c s="14" r="T490"/>
      <c s="14" r="U490"/>
      <c s="14" r="V490"/>
      <c s="14" r="W490"/>
    </row>
    <row r="491">
      <c t="s" s="14" r="A491">
        <v>1418</v>
      </c>
      <c t="s" s="14" r="B491">
        <v>2797</v>
      </c>
      <c t="s" s="14" r="C491">
        <v>2858</v>
      </c>
      <c t="s" s="23" r="D491">
        <v>2859</v>
      </c>
      <c s="14" r="E491">
        <f>countif(D$6:D$23675,D491) - 1</f>
        <v>0</v>
      </c>
      <c t="str" s="14" r="F491">
        <v>sync_out_position_category_int8_str_int8_1</v>
      </c>
      <c s="14" r="G491">
        <f>countif(F$6:F$23675,F491) - 1</f>
        <v>0</v>
      </c>
      <c t="s" s="14" r="H491">
        <v>1478</v>
      </c>
      <c t="s" s="14" r="I491">
        <v>1479</v>
      </c>
      <c t="s" s="14" r="J491">
        <v>2860</v>
      </c>
      <c s="14" r="K491"/>
      <c s="14" r="L491"/>
      <c s="14" r="M491">
        <v>1</v>
      </c>
      <c s="14" r="N491">
        <v>-99</v>
      </c>
      <c s="18" r="O491"/>
      <c s="14" r="P491"/>
      <c s="14" r="Q491"/>
      <c s="14" r="R491"/>
      <c s="14" r="S491"/>
      <c s="14" r="T491"/>
      <c s="14" r="U491"/>
      <c s="14" r="V491"/>
      <c s="14" r="W491"/>
    </row>
    <row r="492">
      <c t="s" s="14" r="A492">
        <v>1418</v>
      </c>
      <c t="s" s="14" r="B492">
        <v>2797</v>
      </c>
      <c t="s" s="14" r="C492">
        <v>2861</v>
      </c>
      <c t="s" s="23" r="D492">
        <v>2862</v>
      </c>
      <c s="14" r="E492">
        <f>countif(D$6:D$23675,D492) - 1</f>
        <v>0</v>
      </c>
      <c t="str" s="14" r="F492">
        <v>sample_on_sync_category_int8_str_int8_1</v>
      </c>
      <c s="14" r="G492">
        <f>countif(F$6:F$23675,F492) - 1</f>
        <v>0</v>
      </c>
      <c t="s" s="14" r="H492">
        <v>1478</v>
      </c>
      <c t="s" s="14" r="I492">
        <v>1479</v>
      </c>
      <c t="s" s="14" r="J492">
        <v>2863</v>
      </c>
      <c s="14" r="K492"/>
      <c s="14" r="L492"/>
      <c s="14" r="M492">
        <v>1</v>
      </c>
      <c s="14" r="N492">
        <v>-99</v>
      </c>
      <c s="18" r="O492"/>
      <c s="14" r="P492"/>
      <c s="14" r="Q492"/>
      <c s="14" r="R492"/>
      <c s="14" r="S492"/>
      <c s="14" r="T492"/>
      <c s="14" r="U492"/>
      <c s="14" r="V492"/>
      <c s="14" r="W492"/>
    </row>
    <row r="493">
      <c t="s" s="14" r="A493">
        <v>1418</v>
      </c>
      <c t="s" s="14" r="B493">
        <v>2797</v>
      </c>
      <c t="s" s="14" r="C493">
        <v>2864</v>
      </c>
      <c t="s" s="23" r="D493">
        <v>2865</v>
      </c>
      <c s="14" r="E493">
        <f>countif(D$6:D$23675,D493) - 1</f>
        <v>0</v>
      </c>
      <c t="str" s="14" r="F493">
        <v>start_on_sync_category_int8_str_int8_1</v>
      </c>
      <c s="14" r="G493">
        <f>countif(F$6:F$23675,F493) - 1</f>
        <v>0</v>
      </c>
      <c t="s" s="14" r="H493">
        <v>1478</v>
      </c>
      <c t="s" s="14" r="I493">
        <v>1479</v>
      </c>
      <c t="s" s="14" r="J493">
        <v>2863</v>
      </c>
      <c s="14" r="K493"/>
      <c s="14" r="L493"/>
      <c s="14" r="M493">
        <v>1</v>
      </c>
      <c s="14" r="N493">
        <v>-99</v>
      </c>
      <c s="18" r="O493"/>
      <c s="14" r="P493"/>
      <c s="14" r="Q493"/>
      <c s="14" r="R493"/>
      <c s="14" r="S493"/>
      <c s="14" r="T493"/>
      <c s="14" r="U493"/>
      <c s="14" r="V493"/>
      <c s="14" r="W493"/>
    </row>
    <row r="494">
      <c t="s" s="14" r="A494">
        <v>1418</v>
      </c>
      <c t="s" s="14" r="B494">
        <v>2797</v>
      </c>
      <c t="s" s="14" r="C494">
        <v>2866</v>
      </c>
      <c t="s" s="23" r="D494">
        <v>2867</v>
      </c>
      <c s="14" r="E494">
        <f>countif(D$6:D$23675,D494) - 1</f>
        <v>0</v>
      </c>
      <c t="str" s="14" r="F494">
        <v>power_level_pcr1_quantity_int8_1</v>
      </c>
      <c s="14" r="G494">
        <f>countif(F$6:F$23675,F494) - 1</f>
        <v>0</v>
      </c>
      <c t="s" s="14" r="H494">
        <v>1397</v>
      </c>
      <c t="s" s="14" r="I494">
        <v>1479</v>
      </c>
      <c s="14" r="J494"/>
      <c s="14" r="K494"/>
      <c s="14" r="L494"/>
      <c s="14" r="M494">
        <v>1</v>
      </c>
      <c s="14" r="N494">
        <v>-99</v>
      </c>
      <c s="18" r="O494"/>
      <c s="14" r="P494"/>
      <c s="14" r="Q494"/>
      <c s="14" r="R494"/>
      <c s="14" r="S494"/>
      <c s="14" r="T494"/>
      <c s="14" r="U494"/>
      <c s="14" r="V494"/>
      <c s="14" r="W494"/>
    </row>
    <row r="495">
      <c t="s" s="14" r="A495">
        <v>1418</v>
      </c>
      <c t="s" s="14" r="B495">
        <v>2797</v>
      </c>
      <c t="s" s="14" r="C495">
        <v>2868</v>
      </c>
      <c t="s" s="23" r="D495">
        <v>2869</v>
      </c>
      <c s="14" r="E495">
        <f>countif(D$6:D$23675,D495) - 1</f>
        <v>0</v>
      </c>
      <c t="str" s="14" r="F495">
        <v>power_level_pcr2_quantity_int8_1</v>
      </c>
      <c s="14" r="G495">
        <f>countif(F$6:F$23675,F495) - 1</f>
        <v>0</v>
      </c>
      <c t="s" s="14" r="H495">
        <v>1397</v>
      </c>
      <c t="s" s="14" r="I495">
        <v>1479</v>
      </c>
      <c s="14" r="J495"/>
      <c s="14" r="K495"/>
      <c s="14" r="L495"/>
      <c s="14" r="M495">
        <v>1</v>
      </c>
      <c s="14" r="N495">
        <v>-99</v>
      </c>
      <c s="18" r="O495"/>
      <c s="14" r="P495"/>
      <c s="14" r="Q495"/>
      <c s="14" r="R495"/>
      <c s="14" r="S495"/>
      <c s="14" r="T495"/>
      <c s="14" r="U495"/>
      <c s="14" r="V495"/>
      <c s="14" r="W495"/>
    </row>
    <row r="496">
      <c t="s" s="14" r="A496">
        <v>1418</v>
      </c>
      <c t="s" s="14" r="B496">
        <v>2797</v>
      </c>
      <c t="s" s="14" r="C496">
        <v>2870</v>
      </c>
      <c t="s" s="23" r="D496">
        <v>2871</v>
      </c>
      <c s="14" r="E496">
        <f>countif(D$6:D$23675,D496) - 1</f>
        <v>0</v>
      </c>
      <c t="str" s="14" r="F496">
        <v>compass_update_rate_quantity_int16_Hz</v>
      </c>
      <c s="14" r="G496">
        <f>countif(F$6:F$23675,F496) - 1</f>
        <v>0</v>
      </c>
      <c t="s" s="14" r="H496">
        <v>1397</v>
      </c>
      <c t="s" s="14" r="I496">
        <v>1790</v>
      </c>
      <c s="14" r="J496"/>
      <c s="14" r="K496"/>
      <c s="14" r="L496"/>
      <c t="s" s="14" r="M496">
        <v>1786</v>
      </c>
      <c s="14" r="N496">
        <v>-9999</v>
      </c>
      <c s="18" r="O496"/>
      <c s="14" r="P496"/>
      <c s="14" r="Q496"/>
      <c s="14" r="R496"/>
      <c s="14" r="S496"/>
      <c s="14" r="T496"/>
      <c s="14" r="U496"/>
      <c s="14" r="V496"/>
      <c s="14" r="W496"/>
    </row>
    <row r="497">
      <c t="s" s="14" r="A497">
        <v>1418</v>
      </c>
      <c t="s" s="14" r="B497">
        <v>2797</v>
      </c>
      <c t="s" s="14" r="C497">
        <v>904</v>
      </c>
      <c t="s" s="23" r="D497">
        <v>2872</v>
      </c>
      <c s="14" r="E497">
        <f>countif(D$6:D$23675,D497) - 1</f>
        <v>0</v>
      </c>
      <c t="str" s="14" r="F497">
        <v>coordinate_system_category_int8_str_int8_1</v>
      </c>
      <c s="14" r="G497">
        <f>countif(F$6:F$23675,F497) - 1</f>
        <v>0</v>
      </c>
      <c t="s" s="14" r="H497">
        <v>1478</v>
      </c>
      <c t="s" s="14" r="I497">
        <v>1479</v>
      </c>
      <c t="s" s="14" r="J497">
        <v>2873</v>
      </c>
      <c s="14" r="K497"/>
      <c s="14" r="L497"/>
      <c s="14" r="M497">
        <v>1</v>
      </c>
      <c s="14" r="N497">
        <v>-99</v>
      </c>
      <c s="18" r="O497"/>
      <c s="14" r="P497"/>
      <c s="14" r="Q497"/>
      <c s="14" r="R497"/>
      <c s="14" r="S497"/>
      <c s="14" r="T497"/>
      <c s="14" r="U497"/>
      <c s="14" r="V497"/>
      <c s="14" r="W497"/>
    </row>
    <row r="498">
      <c t="s" s="14" r="A498">
        <v>1418</v>
      </c>
      <c t="s" s="14" r="B498">
        <v>2797</v>
      </c>
      <c t="s" s="14" r="C498">
        <v>2874</v>
      </c>
      <c t="s" s="23" r="D498">
        <v>2875</v>
      </c>
      <c s="14" r="E498">
        <f>countif(D$6:D$23675,D498) - 1</f>
        <v>0</v>
      </c>
      <c t="str" s="14" r="F498">
        <v>number_cells_quantity_int16_1</v>
      </c>
      <c s="14" r="G498">
        <f>countif(F$6:F$23675,F498) - 1</f>
        <v>0</v>
      </c>
      <c t="s" s="14" r="H498">
        <v>1397</v>
      </c>
      <c t="s" s="14" r="I498">
        <v>1790</v>
      </c>
      <c s="14" r="J498"/>
      <c s="14" r="K498"/>
      <c s="14" r="L498"/>
      <c s="14" r="M498">
        <v>1</v>
      </c>
      <c s="14" r="N498">
        <v>-9999</v>
      </c>
      <c s="18" r="O498"/>
      <c s="14" r="P498"/>
      <c s="14" r="Q498"/>
      <c s="14" r="R498"/>
      <c s="14" r="S498"/>
      <c s="14" r="T498"/>
      <c s="14" r="U498"/>
      <c s="14" r="V498"/>
      <c s="14" r="W498"/>
    </row>
    <row r="499">
      <c t="s" s="14" r="A499">
        <v>1418</v>
      </c>
      <c t="s" s="14" r="B499">
        <v>2797</v>
      </c>
      <c t="s" s="14" r="C499">
        <v>2876</v>
      </c>
      <c t="s" s="23" r="D499">
        <v>2877</v>
      </c>
      <c s="14" r="E499">
        <f>countif(D$6:D$23675,D499) - 1</f>
        <v>0</v>
      </c>
      <c t="str" s="14" r="F499">
        <v>cell_size_quantity_int16_m</v>
      </c>
      <c s="14" r="G499">
        <f>countif(F$6:F$23675,F499) - 1</f>
        <v>0</v>
      </c>
      <c t="s" s="14" r="H499">
        <v>1397</v>
      </c>
      <c t="s" s="14" r="I499">
        <v>1790</v>
      </c>
      <c s="14" r="J499"/>
      <c s="14" r="K499"/>
      <c s="14" r="L499"/>
      <c t="s" s="14" r="M499">
        <v>1805</v>
      </c>
      <c s="14" r="N499">
        <v>-9999</v>
      </c>
      <c s="18" r="O499"/>
      <c s="14" r="P499"/>
      <c s="14" r="Q499"/>
      <c s="14" r="R499"/>
      <c s="14" r="S499"/>
      <c s="14" r="T499"/>
      <c s="14" r="U499"/>
      <c s="14" r="V499"/>
      <c s="14" r="W499"/>
    </row>
    <row r="500">
      <c t="s" s="14" r="A500">
        <v>1418</v>
      </c>
      <c t="s" s="14" r="B500">
        <v>2797</v>
      </c>
      <c t="s" s="14" r="C500">
        <v>2878</v>
      </c>
      <c t="s" s="23" r="D500">
        <v>2879</v>
      </c>
      <c s="14" r="E500">
        <f>countif(D$6:D$23675,D500) - 1</f>
        <v>0</v>
      </c>
      <c t="str" s="14" r="F500">
        <v>measurement_interval_quantity_int16_s</v>
      </c>
      <c s="14" r="G500">
        <f>countif(F$6:F$23675,F500) - 1</f>
        <v>0</v>
      </c>
      <c t="s" s="14" r="H500">
        <v>1397</v>
      </c>
      <c t="s" s="14" r="I500">
        <v>1790</v>
      </c>
      <c s="14" r="J500"/>
      <c s="14" r="K500"/>
      <c s="14" r="L500"/>
      <c t="s" s="14" r="M500">
        <v>1516</v>
      </c>
      <c s="14" r="N500">
        <v>-9999</v>
      </c>
      <c s="18" r="O500"/>
      <c s="14" r="P500"/>
      <c s="14" r="Q500"/>
      <c s="14" r="R500"/>
      <c s="14" r="S500"/>
      <c s="14" r="T500"/>
      <c s="14" r="U500"/>
      <c s="14" r="V500"/>
      <c s="14" r="W500"/>
    </row>
    <row r="501">
      <c t="s" s="14" r="A501">
        <v>1418</v>
      </c>
      <c t="s" s="14" r="B501">
        <v>2797</v>
      </c>
      <c t="s" s="14" r="C501">
        <v>2880</v>
      </c>
      <c t="s" s="23" r="D501">
        <v>2881</v>
      </c>
      <c s="14" r="E501">
        <f>countif(D$6:D$23675,D501) - 1</f>
        <v>0</v>
      </c>
      <c t="str" s="14" r="F501">
        <v>deployment_name_array_quantity_str_1</v>
      </c>
      <c s="14" r="G501">
        <f>countif(F$6:F$23675,F501) - 1</f>
        <v>0</v>
      </c>
      <c t="s" s="14" r="H501">
        <v>1467</v>
      </c>
      <c t="s" s="14" r="I501">
        <v>1702</v>
      </c>
      <c s="14" r="J501"/>
      <c s="14" r="K501"/>
      <c s="14" r="L501"/>
      <c s="14" r="M501">
        <v>1</v>
      </c>
      <c t="s" s="14" r="N501">
        <v>1703</v>
      </c>
      <c s="18" r="O501"/>
      <c s="14" r="P501"/>
      <c s="14" r="Q501"/>
      <c s="14" r="R501"/>
      <c s="14" r="S501"/>
      <c s="14" r="T501"/>
      <c s="14" r="U501"/>
      <c s="14" r="V501"/>
      <c s="14" r="W501"/>
    </row>
    <row r="502">
      <c t="s" s="14" r="A502">
        <v>1418</v>
      </c>
      <c t="s" s="14" r="B502">
        <v>2797</v>
      </c>
      <c t="s" s="14" r="C502">
        <v>2882</v>
      </c>
      <c t="s" s="23" r="D502">
        <v>2883</v>
      </c>
      <c s="14" r="E502">
        <f>countif(D$6:D$23675,D502) - 1</f>
        <v>0</v>
      </c>
      <c t="str" s="14" r="F502">
        <v>wrap_moder_quantity_int16_1</v>
      </c>
      <c s="14" r="G502">
        <f>countif(F$6:F$23675,F502) - 1</f>
        <v>0</v>
      </c>
      <c t="s" s="14" r="H502">
        <v>1397</v>
      </c>
      <c t="s" s="14" r="I502">
        <v>1790</v>
      </c>
      <c s="14" r="J502"/>
      <c s="14" r="K502"/>
      <c s="14" r="L502"/>
      <c s="14" r="M502">
        <v>1</v>
      </c>
      <c s="14" r="N502">
        <v>-9999</v>
      </c>
      <c s="18" r="O502"/>
      <c s="14" r="P502"/>
      <c s="14" r="Q502"/>
      <c s="14" r="R502"/>
      <c s="14" r="S502"/>
      <c s="14" r="T502"/>
      <c s="14" r="U502"/>
      <c s="14" r="V502"/>
      <c s="14" r="W502"/>
    </row>
    <row r="503">
      <c t="s" s="14" r="A503">
        <v>1418</v>
      </c>
      <c t="s" s="14" r="B503">
        <v>2797</v>
      </c>
      <c t="s" s="14" r="C503">
        <v>2884</v>
      </c>
      <c t="s" s="23" r="D503">
        <v>2885</v>
      </c>
      <c s="14" r="E503">
        <f>countif(D$6:D$23675,D503) - 1</f>
        <v>0</v>
      </c>
      <c t="str" s="14" r="F503">
        <v>deployment_start_time_quantity_int8_1</v>
      </c>
      <c s="14" r="G503">
        <f>countif(F$6:F$23675,F503) - 1</f>
        <v>0</v>
      </c>
      <c t="s" s="14" r="H503">
        <v>1397</v>
      </c>
      <c t="s" s="14" r="I503">
        <v>1479</v>
      </c>
      <c s="14" r="J503"/>
      <c s="14" r="K503"/>
      <c s="14" r="L503"/>
      <c s="14" r="M503">
        <v>1</v>
      </c>
      <c s="14" r="N503">
        <v>-99</v>
      </c>
      <c s="18" r="O503"/>
      <c s="14" r="P503"/>
      <c s="14" r="Q503"/>
      <c s="14" r="R503"/>
      <c s="14" r="S503"/>
      <c s="14" r="T503"/>
      <c s="14" r="U503"/>
      <c s="14" r="V503"/>
      <c s="14" r="W503"/>
    </row>
    <row r="504">
      <c t="s" s="14" r="A504">
        <v>1418</v>
      </c>
      <c t="s" s="14" r="B504">
        <v>2797</v>
      </c>
      <c t="s" s="14" r="C504">
        <v>2886</v>
      </c>
      <c t="s" s="23" r="D504">
        <v>2887</v>
      </c>
      <c s="14" r="E504">
        <f>countif(D$6:D$23675,D504) - 1</f>
        <v>0</v>
      </c>
      <c t="str" s="14" r="F504">
        <v>diagnostics_interval_quantity_int32_s</v>
      </c>
      <c s="14" r="G504">
        <f>countif(F$6:F$23675,F504) - 1</f>
        <v>0</v>
      </c>
      <c t="s" s="14" r="H504">
        <v>1397</v>
      </c>
      <c t="s" s="14" r="I504">
        <v>1468</v>
      </c>
      <c s="14" r="J504"/>
      <c s="14" r="K504"/>
      <c s="14" r="L504"/>
      <c t="s" s="14" r="M504">
        <v>1516</v>
      </c>
      <c s="14" r="N504">
        <v>-9999</v>
      </c>
      <c s="18" r="O504"/>
      <c s="14" r="P504"/>
      <c s="14" r="Q504"/>
      <c s="14" r="R504"/>
      <c s="14" r="S504"/>
      <c s="14" r="T504"/>
      <c s="14" r="U504"/>
      <c s="14" r="V504"/>
      <c s="14" r="W504"/>
    </row>
    <row r="505">
      <c t="s" s="14" r="A505">
        <v>1418</v>
      </c>
      <c t="s" s="14" r="B505">
        <v>2797</v>
      </c>
      <c t="s" s="14" r="C505">
        <v>2888</v>
      </c>
      <c t="s" s="23" r="D505">
        <v>2889</v>
      </c>
      <c s="14" r="E505">
        <f>countif(D$6:D$23675,D505) - 1</f>
        <v>0</v>
      </c>
      <c t="str" s="14" r="F505">
        <v>use_specified_sound_speed_boolean_int8_1</v>
      </c>
      <c s="14" r="G505">
        <f>countif(F$6:F$23675,F505) - 1</f>
        <v>0</v>
      </c>
      <c t="s" s="14" r="H505">
        <v>1530</v>
      </c>
      <c t="s" s="14" r="I505">
        <v>1479</v>
      </c>
      <c s="14" r="J505"/>
      <c s="14" r="K505"/>
      <c s="14" r="L505"/>
      <c s="14" r="M505">
        <v>1</v>
      </c>
      <c s="14" r="N505">
        <v>-99</v>
      </c>
      <c s="18" r="O505"/>
      <c s="14" r="P505"/>
      <c s="14" r="Q505"/>
      <c s="14" r="R505"/>
      <c s="14" r="S505"/>
      <c s="14" r="T505"/>
      <c s="14" r="U505"/>
      <c s="14" r="V505"/>
      <c s="14" r="W505"/>
    </row>
    <row r="506">
      <c t="s" s="14" r="A506">
        <v>1418</v>
      </c>
      <c t="s" s="14" r="B506">
        <v>2797</v>
      </c>
      <c t="s" s="14" r="C506">
        <v>2890</v>
      </c>
      <c t="s" s="23" r="D506">
        <v>2891</v>
      </c>
      <c s="14" r="E506">
        <f>countif(D$6:D$23675,D506) - 1</f>
        <v>0</v>
      </c>
      <c t="str" s="14" r="F506">
        <v>diagnostics_mode_enable_boolean_int8_1</v>
      </c>
      <c s="14" r="G506">
        <f>countif(F$6:F$23675,F506) - 1</f>
        <v>0</v>
      </c>
      <c t="s" s="14" r="H506">
        <v>1530</v>
      </c>
      <c t="s" s="14" r="I506">
        <v>1479</v>
      </c>
      <c s="14" r="J506"/>
      <c s="14" r="K506"/>
      <c s="14" r="L506"/>
      <c s="14" r="M506">
        <v>1</v>
      </c>
      <c s="14" r="N506">
        <v>-99</v>
      </c>
      <c s="18" r="O506"/>
      <c s="14" r="P506"/>
      <c s="14" r="Q506"/>
      <c s="14" r="R506"/>
      <c s="14" r="S506"/>
      <c s="14" r="T506"/>
      <c s="14" r="U506"/>
      <c s="14" r="V506"/>
      <c s="14" r="W506"/>
    </row>
    <row r="507">
      <c t="s" s="14" r="A507">
        <v>1418</v>
      </c>
      <c t="s" s="14" r="B507">
        <v>2797</v>
      </c>
      <c t="s" s="14" r="C507">
        <v>2892</v>
      </c>
      <c t="s" s="23" r="D507">
        <v>2893</v>
      </c>
      <c s="14" r="E507">
        <f>countif(D$6:D$23675,D507) - 1</f>
        <v>0</v>
      </c>
      <c t="str" s="14" r="F507">
        <v>analog_output_enable_boolean_int8_1</v>
      </c>
      <c s="14" r="G507">
        <f>countif(F$6:F$23675,F507) - 1</f>
        <v>0</v>
      </c>
      <c t="s" s="14" r="H507">
        <v>1530</v>
      </c>
      <c t="s" s="14" r="I507">
        <v>1479</v>
      </c>
      <c s="14" r="J507"/>
      <c s="14" r="K507"/>
      <c s="14" r="L507"/>
      <c s="14" r="M507">
        <v>1</v>
      </c>
      <c s="14" r="N507">
        <v>-99</v>
      </c>
      <c s="18" r="O507"/>
      <c s="14" r="P507"/>
      <c s="14" r="Q507"/>
      <c s="14" r="R507"/>
      <c s="14" r="S507"/>
      <c s="14" r="T507"/>
      <c s="14" r="U507"/>
      <c s="14" r="V507"/>
      <c s="14" r="W507"/>
    </row>
    <row r="508">
      <c t="s" s="14" r="A508">
        <v>1418</v>
      </c>
      <c t="s" s="14" r="B508">
        <v>2797</v>
      </c>
      <c t="s" s="14" r="C508">
        <v>2894</v>
      </c>
      <c t="s" s="23" r="D508">
        <v>2895</v>
      </c>
      <c s="14" r="E508">
        <f>countif(D$6:D$23675,D508) - 1</f>
        <v>0</v>
      </c>
      <c t="str" s="14" r="F508">
        <v>output_format_nortek_category_int8_str_int8_1</v>
      </c>
      <c s="14" r="G508">
        <f>countif(F$6:F$23675,F508) - 1</f>
        <v>0</v>
      </c>
      <c t="s" s="14" r="H508">
        <v>1478</v>
      </c>
      <c t="s" s="14" r="I508">
        <v>1479</v>
      </c>
      <c t="s" s="14" r="J508">
        <v>2896</v>
      </c>
      <c s="14" r="K508"/>
      <c s="14" r="L508"/>
      <c s="14" r="M508">
        <v>1</v>
      </c>
      <c s="14" r="N508">
        <v>-99</v>
      </c>
      <c s="18" r="O508"/>
      <c s="14" r="P508"/>
      <c s="14" r="Q508"/>
      <c s="14" r="R508"/>
      <c s="14" r="S508"/>
      <c s="14" r="T508"/>
      <c s="14" r="U508"/>
      <c s="14" r="V508"/>
      <c s="14" r="W508"/>
    </row>
    <row r="509">
      <c t="s" s="14" r="A509">
        <v>1418</v>
      </c>
      <c t="s" s="14" r="B509">
        <v>2797</v>
      </c>
      <c t="s" s="14" r="C509">
        <v>2897</v>
      </c>
      <c t="s" s="23" r="D509">
        <v>2898</v>
      </c>
      <c s="14" r="E509">
        <f>countif(D$6:D$23675,D509) - 1</f>
        <v>0</v>
      </c>
      <c t="str" s="14" r="F509">
        <v>scaling_category_int8_str_int8_1</v>
      </c>
      <c s="14" r="G509">
        <f>countif(F$6:F$23675,F509) - 1</f>
        <v>0</v>
      </c>
      <c t="s" s="14" r="H509">
        <v>1478</v>
      </c>
      <c t="s" s="14" r="I509">
        <v>1479</v>
      </c>
      <c t="s" s="14" r="J509">
        <v>2899</v>
      </c>
      <c s="14" r="K509"/>
      <c s="14" r="L509"/>
      <c s="14" r="M509">
        <v>1</v>
      </c>
      <c s="14" r="N509">
        <v>-99</v>
      </c>
      <c s="18" r="O509"/>
      <c s="14" r="P509"/>
      <c s="14" r="Q509"/>
      <c s="14" r="R509"/>
      <c s="14" r="S509"/>
      <c s="14" r="T509"/>
      <c s="14" r="U509"/>
      <c s="14" r="V509"/>
      <c s="14" r="W509"/>
    </row>
    <row r="510">
      <c t="s" s="14" r="A510">
        <v>1418</v>
      </c>
      <c t="s" s="14" r="B510">
        <v>2797</v>
      </c>
      <c t="s" s="14" r="C510">
        <v>2900</v>
      </c>
      <c t="s" s="23" r="D510">
        <v>2901</v>
      </c>
      <c s="14" r="E510">
        <f>countif(D$6:D$23675,D510) - 1</f>
        <v>0</v>
      </c>
      <c t="str" s="14" r="F510">
        <v>serial_output_enable_boolean_int8_1</v>
      </c>
      <c s="14" r="G510">
        <f>countif(F$6:F$23675,F510) - 1</f>
        <v>0</v>
      </c>
      <c t="s" s="14" r="H510">
        <v>1530</v>
      </c>
      <c t="s" s="14" r="I510">
        <v>1479</v>
      </c>
      <c s="14" r="J510"/>
      <c s="14" r="K510"/>
      <c s="14" r="L510"/>
      <c s="14" r="M510">
        <v>1</v>
      </c>
      <c s="14" r="N510">
        <v>-99</v>
      </c>
      <c s="18" r="O510"/>
      <c s="14" r="P510"/>
      <c s="14" r="Q510"/>
      <c s="14" r="R510"/>
      <c s="14" r="S510"/>
      <c s="14" r="T510"/>
      <c s="14" r="U510"/>
      <c s="14" r="V510"/>
      <c s="14" r="W510"/>
    </row>
    <row r="511">
      <c t="s" s="14" r="A511">
        <v>1418</v>
      </c>
      <c t="s" s="14" r="B511">
        <v>2797</v>
      </c>
      <c t="s" s="14" r="C511">
        <v>2902</v>
      </c>
      <c t="s" s="23" r="D511">
        <v>2903</v>
      </c>
      <c s="14" r="E511">
        <f>countif(D$6:D$23675,D511) - 1</f>
        <v>0</v>
      </c>
      <c t="str" s="14" r="F511">
        <v>stage_enable_boolean_int8_1</v>
      </c>
      <c s="14" r="G511">
        <f>countif(F$6:F$23675,F511) - 1</f>
        <v>0</v>
      </c>
      <c t="s" s="14" r="H511">
        <v>1530</v>
      </c>
      <c t="s" s="14" r="I511">
        <v>1479</v>
      </c>
      <c s="14" r="J511"/>
      <c s="14" r="K511"/>
      <c s="14" r="L511"/>
      <c s="14" r="M511">
        <v>1</v>
      </c>
      <c s="14" r="N511">
        <v>-99</v>
      </c>
      <c s="18" r="O511"/>
      <c s="14" r="P511"/>
      <c s="14" r="Q511"/>
      <c s="14" r="R511"/>
      <c s="14" r="S511"/>
      <c s="14" r="T511"/>
      <c s="14" r="U511"/>
      <c s="14" r="V511"/>
      <c s="14" r="W511"/>
    </row>
    <row r="512">
      <c t="s" s="14" r="A512">
        <v>1418</v>
      </c>
      <c t="s" s="14" r="B512">
        <v>2797</v>
      </c>
      <c t="s" s="14" r="C512">
        <v>2904</v>
      </c>
      <c t="s" s="23" r="D512">
        <v>2905</v>
      </c>
      <c s="14" r="E512">
        <f>countif(D$6:D$23675,D512) - 1</f>
        <v>0</v>
      </c>
      <c t="str" s="14" r="F512">
        <v>analog_power_output_boolean_int8_1</v>
      </c>
      <c s="14" r="G512">
        <f>countif(F$6:F$23675,F512) - 1</f>
        <v>0</v>
      </c>
      <c t="s" s="14" r="H512">
        <v>1530</v>
      </c>
      <c t="s" s="14" r="I512">
        <v>1479</v>
      </c>
      <c s="14" r="J512"/>
      <c s="14" r="K512"/>
      <c s="14" r="L512"/>
      <c s="14" r="M512">
        <v>1</v>
      </c>
      <c s="14" r="N512">
        <v>-99</v>
      </c>
      <c s="18" r="O512"/>
      <c s="14" r="P512"/>
      <c s="14" r="Q512"/>
      <c s="14" r="R512"/>
      <c s="14" r="S512"/>
      <c s="14" r="T512"/>
      <c s="14" r="U512"/>
      <c s="14" r="V512"/>
      <c s="14" r="W512"/>
    </row>
    <row r="513">
      <c t="s" s="14" r="A513">
        <v>1418</v>
      </c>
      <c t="s" s="14" r="B513">
        <v>2797</v>
      </c>
      <c t="s" s="14" r="C513">
        <v>2906</v>
      </c>
      <c t="s" s="23" r="D513">
        <v>2907</v>
      </c>
      <c s="14" r="E513">
        <f>countif(D$6:D$23675,D513) - 1</f>
        <v>0</v>
      </c>
      <c t="str" s="14" r="F513">
        <v>sound_speed_adjust_factor_quantity_int16_m_s_1</v>
      </c>
      <c s="14" r="G513">
        <f>countif(F$6:F$23675,F513) - 1</f>
        <v>0</v>
      </c>
      <c t="s" s="14" r="H513">
        <v>1397</v>
      </c>
      <c t="s" s="14" r="I513">
        <v>1790</v>
      </c>
      <c s="14" r="J513"/>
      <c s="14" r="K513"/>
      <c s="14" r="L513"/>
      <c t="s" s="14" r="M513">
        <v>2756</v>
      </c>
      <c s="14" r="N513">
        <v>-9999</v>
      </c>
      <c s="18" r="O513"/>
      <c s="14" r="P513"/>
      <c s="14" r="Q513"/>
      <c s="14" r="R513"/>
      <c s="14" r="S513"/>
      <c s="14" r="T513"/>
      <c s="14" r="U513"/>
      <c s="14" r="V513"/>
      <c s="14" r="W513"/>
    </row>
    <row r="514">
      <c t="s" s="14" r="A514">
        <v>1418</v>
      </c>
      <c t="s" s="14" r="B514">
        <v>2797</v>
      </c>
      <c t="s" s="14" r="C514">
        <v>2908</v>
      </c>
      <c t="s" s="23" r="D514">
        <v>2909</v>
      </c>
      <c s="14" r="E514">
        <f>countif(D$6:D$23675,D514) - 1</f>
        <v>0</v>
      </c>
      <c t="str" s="14" r="F514">
        <v>number_diagnostics_samples_quantity_int16_1</v>
      </c>
      <c s="14" r="G514">
        <f>countif(F$6:F$23675,F514) - 1</f>
        <v>0</v>
      </c>
      <c t="s" s="14" r="H514">
        <v>1397</v>
      </c>
      <c t="s" s="14" r="I514">
        <v>1790</v>
      </c>
      <c s="14" r="J514"/>
      <c s="14" r="K514"/>
      <c s="14" r="L514"/>
      <c s="14" r="M514">
        <v>1</v>
      </c>
      <c s="14" r="N514">
        <v>-9999</v>
      </c>
      <c s="18" r="O514"/>
      <c s="14" r="P514"/>
      <c s="14" r="Q514"/>
      <c s="14" r="R514"/>
      <c s="14" r="S514"/>
      <c s="14" r="T514"/>
      <c s="14" r="U514"/>
      <c s="14" r="V514"/>
      <c s="14" r="W514"/>
    </row>
    <row r="515">
      <c t="s" s="14" r="A515">
        <v>1418</v>
      </c>
      <c t="s" s="14" r="B515">
        <v>2797</v>
      </c>
      <c t="s" s="14" r="C515">
        <v>2910</v>
      </c>
      <c t="s" s="23" r="D515">
        <v>2911</v>
      </c>
      <c s="14" r="E515">
        <f>countif(D$6:D$23675,D515) - 1</f>
        <v>0</v>
      </c>
      <c t="str" s="14" r="F515">
        <v>number_beams_per_cell_quantity_int16_1</v>
      </c>
      <c s="14" r="G515">
        <f>countif(F$6:F$23675,F515) - 1</f>
        <v>0</v>
      </c>
      <c t="s" s="14" r="H515">
        <v>1397</v>
      </c>
      <c t="s" s="14" r="I515">
        <v>1790</v>
      </c>
      <c s="14" r="J515"/>
      <c s="14" r="K515"/>
      <c s="14" r="L515"/>
      <c s="14" r="M515">
        <v>1</v>
      </c>
      <c s="14" r="N515">
        <v>-9999</v>
      </c>
      <c s="18" r="O515"/>
      <c s="14" r="P515"/>
      <c s="14" r="Q515"/>
      <c s="14" r="R515"/>
      <c s="14" r="S515"/>
      <c s="14" r="T515"/>
      <c s="14" r="U515"/>
      <c s="14" r="V515"/>
      <c s="14" r="W515"/>
    </row>
    <row r="516">
      <c t="s" s="14" r="A516">
        <v>1418</v>
      </c>
      <c t="s" s="14" r="B516">
        <v>2797</v>
      </c>
      <c t="s" s="14" r="C516">
        <v>2912</v>
      </c>
      <c t="s" s="23" r="D516">
        <v>2913</v>
      </c>
      <c s="14" r="E516">
        <f>countif(D$6:D$23675,D516) - 1</f>
        <v>0</v>
      </c>
      <c t="str" s="14" r="F516">
        <v>number_pings_diagnostic_quantity_int16_1</v>
      </c>
      <c s="14" r="G516">
        <f>countif(F$6:F$23675,F516) - 1</f>
        <v>0</v>
      </c>
      <c t="s" s="14" r="H516">
        <v>1397</v>
      </c>
      <c t="s" s="14" r="I516">
        <v>1790</v>
      </c>
      <c s="14" r="J516"/>
      <c s="14" r="K516"/>
      <c s="14" r="L516"/>
      <c s="14" r="M516">
        <v>1</v>
      </c>
      <c s="14" r="N516">
        <v>-9999</v>
      </c>
      <c s="18" r="O516"/>
      <c s="14" r="P516"/>
      <c s="14" r="Q516"/>
      <c s="14" r="R516"/>
      <c s="14" r="S516"/>
      <c s="14" r="T516"/>
      <c s="14" r="U516"/>
      <c s="14" r="V516"/>
      <c s="14" r="W516"/>
    </row>
    <row r="517">
      <c t="s" s="14" r="A517">
        <v>1418</v>
      </c>
      <c t="s" s="14" r="B517">
        <v>2797</v>
      </c>
      <c t="s" s="14" r="C517">
        <v>2914</v>
      </c>
      <c t="s" s="23" r="D517">
        <v>2915</v>
      </c>
      <c s="14" r="E517">
        <f>countif(D$6:D$23675,D517) - 1</f>
        <v>0</v>
      </c>
      <c t="str" s="14" r="F517">
        <v>use_dsp_filter_boolean_int8_1</v>
      </c>
      <c s="14" r="G517">
        <f>countif(F$6:F$23675,F517) - 1</f>
        <v>0</v>
      </c>
      <c t="s" s="14" r="H517">
        <v>1530</v>
      </c>
      <c t="s" s="14" r="I517">
        <v>1479</v>
      </c>
      <c s="14" r="J517"/>
      <c s="14" r="K517"/>
      <c s="14" r="L517"/>
      <c s="14" r="M517">
        <v>1</v>
      </c>
      <c s="14" r="N517">
        <v>-99</v>
      </c>
      <c s="18" r="O517"/>
      <c s="14" r="P517"/>
      <c s="14" r="Q517"/>
      <c s="14" r="R517"/>
      <c s="14" r="S517"/>
      <c s="14" r="T517"/>
      <c s="14" r="U517"/>
      <c s="14" r="V517"/>
      <c s="14" r="W517"/>
    </row>
    <row r="518">
      <c t="s" s="14" r="A518">
        <v>1418</v>
      </c>
      <c t="s" s="14" r="B518">
        <v>2797</v>
      </c>
      <c t="s" s="14" r="C518">
        <v>2916</v>
      </c>
      <c t="s" s="23" r="D518">
        <v>2917</v>
      </c>
      <c s="14" r="E518">
        <f>countif(D$6:D$23675,D518) - 1</f>
        <v>0</v>
      </c>
      <c t="str" s="14" r="F518">
        <v>filter_data_output_category_int8_str_int8_1</v>
      </c>
      <c s="14" r="G518">
        <f>countif(F$6:F$23675,F518) - 1</f>
        <v>0</v>
      </c>
      <c t="s" s="14" r="H518">
        <v>1478</v>
      </c>
      <c t="s" s="14" r="I518">
        <v>1479</v>
      </c>
      <c t="s" s="14" r="J518">
        <v>2918</v>
      </c>
      <c s="14" r="K518"/>
      <c s="14" r="L518"/>
      <c s="14" r="M518">
        <v>1</v>
      </c>
      <c s="14" r="N518">
        <v>-99</v>
      </c>
      <c s="18" r="O518"/>
      <c s="14" r="P518"/>
      <c s="14" r="Q518"/>
      <c s="14" r="R518"/>
      <c s="14" r="S518"/>
      <c s="14" r="T518"/>
      <c s="14" r="U518"/>
      <c s="14" r="V518"/>
      <c s="14" r="W518"/>
    </row>
    <row r="519">
      <c t="s" s="14" r="A519">
        <v>1418</v>
      </c>
      <c t="s" s="14" r="B519">
        <v>2797</v>
      </c>
      <c t="s" s="14" r="C519">
        <v>2919</v>
      </c>
      <c t="s" s="23" r="D519">
        <v>2920</v>
      </c>
      <c s="14" r="E519">
        <f>countif(D$6:D$23675,D519) - 1</f>
        <v>0</v>
      </c>
      <c t="str" s="14" r="F519">
        <v>analog_input_address_quantity_int16_1</v>
      </c>
      <c s="14" r="G519">
        <f>countif(F$6:F$23675,F519) - 1</f>
        <v>0</v>
      </c>
      <c t="s" s="14" r="H519">
        <v>1397</v>
      </c>
      <c t="s" s="14" r="I519">
        <v>1790</v>
      </c>
      <c s="14" r="J519"/>
      <c s="14" r="K519"/>
      <c s="14" r="L519"/>
      <c s="14" r="M519">
        <v>1</v>
      </c>
      <c s="14" r="N519">
        <v>-9999</v>
      </c>
      <c s="18" r="O519"/>
      <c s="14" r="P519"/>
      <c s="14" r="Q519"/>
      <c s="14" r="R519"/>
      <c s="14" r="S519"/>
      <c s="14" r="T519"/>
      <c s="14" r="U519"/>
      <c s="14" r="V519"/>
      <c s="14" r="W519"/>
    </row>
    <row r="520">
      <c t="s" s="14" r="A520">
        <v>1418</v>
      </c>
      <c t="s" s="14" r="B520">
        <v>2797</v>
      </c>
      <c t="s" s="14" r="C520">
        <v>2921</v>
      </c>
      <c t="s" s="23" r="D520">
        <v>2922</v>
      </c>
      <c s="14" r="E520">
        <f>countif(D$6:D$23675,D520) - 1</f>
        <v>0</v>
      </c>
      <c t="str" s="14" r="F520">
        <v>software_version_quantity_int16_1</v>
      </c>
      <c s="14" r="G520">
        <f>countif(F$6:F$23675,F520) - 1</f>
        <v>0</v>
      </c>
      <c t="s" s="14" r="H520">
        <v>1397</v>
      </c>
      <c t="s" s="14" r="I520">
        <v>1790</v>
      </c>
      <c s="14" r="J520"/>
      <c s="14" r="K520"/>
      <c s="14" r="L520"/>
      <c s="14" r="M520">
        <v>1</v>
      </c>
      <c s="14" r="N520">
        <v>-9999</v>
      </c>
      <c s="18" r="O520"/>
      <c s="14" r="P520"/>
      <c s="14" r="Q520"/>
      <c s="14" r="R520"/>
      <c s="14" r="S520"/>
      <c s="14" r="T520"/>
      <c s="14" r="U520"/>
      <c s="14" r="V520"/>
      <c s="14" r="W520"/>
    </row>
    <row r="521">
      <c t="s" s="14" r="A521">
        <v>1418</v>
      </c>
      <c t="s" s="14" r="B521">
        <v>2797</v>
      </c>
      <c t="s" s="14" r="C521">
        <v>2923</v>
      </c>
      <c t="s" s="23" r="D521">
        <v>2924</v>
      </c>
      <c s="14" r="E521">
        <f>countif(D$6:D$23675,D521) - 1</f>
        <v>0</v>
      </c>
      <c t="str" s="14" r="F521">
        <v>velocity_adjustment_factor_quantity_int16_1</v>
      </c>
      <c s="14" r="G521">
        <f>countif(F$6:F$23675,F521) - 1</f>
        <v>0</v>
      </c>
      <c t="s" s="14" r="H521">
        <v>1397</v>
      </c>
      <c t="s" s="14" r="I521">
        <v>1790</v>
      </c>
      <c s="14" r="J521"/>
      <c s="14" r="K521"/>
      <c s="14" r="L521"/>
      <c s="14" r="M521">
        <v>1</v>
      </c>
      <c s="14" r="N521">
        <v>-9999</v>
      </c>
      <c s="18" r="O521"/>
      <c s="14" r="P521"/>
      <c s="14" r="Q521"/>
      <c s="14" r="R521"/>
      <c s="14" r="S521"/>
      <c s="14" r="T521"/>
      <c s="14" r="U521"/>
      <c s="14" r="V521"/>
      <c s="14" r="W521"/>
    </row>
    <row r="522">
      <c t="s" s="14" r="A522">
        <v>1418</v>
      </c>
      <c t="s" s="14" r="B522">
        <v>2797</v>
      </c>
      <c t="s" s="14" r="C522">
        <v>2925</v>
      </c>
      <c t="s" s="23" r="D522">
        <v>2926</v>
      </c>
      <c s="14" r="E522">
        <f>countif(D$6:D$23675,D522) - 1</f>
        <v>0</v>
      </c>
      <c t="str" s="14" r="F522">
        <v>file_comments_array_quantity_str_1</v>
      </c>
      <c s="14" r="G522">
        <f>countif(F$6:F$23675,F522) - 1</f>
        <v>0</v>
      </c>
      <c t="s" s="14" r="H522">
        <v>1467</v>
      </c>
      <c t="s" s="14" r="I522">
        <v>1702</v>
      </c>
      <c s="14" r="J522"/>
      <c s="14" r="K522"/>
      <c s="14" r="L522"/>
      <c s="14" r="M522">
        <v>1</v>
      </c>
      <c t="s" s="14" r="N522">
        <v>1703</v>
      </c>
      <c s="18" r="O522"/>
      <c s="14" r="P522"/>
      <c s="14" r="Q522"/>
      <c s="14" r="R522"/>
      <c s="14" r="S522"/>
      <c s="14" r="T522"/>
      <c s="14" r="U522"/>
      <c s="14" r="V522"/>
      <c s="14" r="W522"/>
    </row>
    <row r="523">
      <c t="s" s="14" r="A523">
        <v>1418</v>
      </c>
      <c t="s" s="14" r="B523">
        <v>2797</v>
      </c>
      <c t="s" s="14" r="C523">
        <v>2927</v>
      </c>
      <c t="s" s="23" r="D523">
        <v>2928</v>
      </c>
      <c s="14" r="E523">
        <f>countif(D$6:D$23675,D523) - 1</f>
        <v>0</v>
      </c>
      <c t="str" s="14" r="F523">
        <v>wave_data_rate_category_int8_str_int8_Hz</v>
      </c>
      <c s="14" r="G523">
        <f>countif(F$6:F$23675,F523) - 1</f>
        <v>0</v>
      </c>
      <c t="s" s="14" r="H523">
        <v>1478</v>
      </c>
      <c t="s" s="14" r="I523">
        <v>1479</v>
      </c>
      <c t="s" s="14" r="J523">
        <v>2929</v>
      </c>
      <c s="14" r="K523"/>
      <c s="14" r="L523"/>
      <c t="s" s="14" r="M523">
        <v>1786</v>
      </c>
      <c s="14" r="N523">
        <v>-99</v>
      </c>
      <c s="18" r="O523"/>
      <c s="14" r="P523"/>
      <c s="14" r="Q523"/>
      <c s="14" r="R523"/>
      <c s="14" r="S523"/>
      <c s="14" r="T523"/>
      <c s="14" r="U523"/>
      <c s="14" r="V523"/>
      <c s="14" r="W523"/>
    </row>
    <row r="524">
      <c t="s" s="14" r="A524">
        <v>1418</v>
      </c>
      <c t="s" s="14" r="B524">
        <v>2797</v>
      </c>
      <c t="s" s="14" r="C524">
        <v>2930</v>
      </c>
      <c t="s" s="23" r="D524">
        <v>2931</v>
      </c>
      <c s="14" r="E524">
        <f>countif(D$6:D$23675,D524) - 1</f>
        <v>0</v>
      </c>
      <c t="str" s="14" r="F524">
        <v>wave_cell_position_category_int8_str_int8_1</v>
      </c>
      <c s="14" r="G524">
        <f>countif(F$6:F$23675,F524) - 1</f>
        <v>0</v>
      </c>
      <c t="s" s="14" r="H524">
        <v>1478</v>
      </c>
      <c t="s" s="14" r="I524">
        <v>1479</v>
      </c>
      <c t="s" s="14" r="J524">
        <v>2932</v>
      </c>
      <c s="14" r="K524"/>
      <c s="14" r="L524"/>
      <c s="14" r="M524">
        <v>1</v>
      </c>
      <c s="14" r="N524">
        <v>-99</v>
      </c>
      <c s="18" r="O524"/>
      <c s="14" r="P524"/>
      <c s="14" r="Q524"/>
      <c s="14" r="R524"/>
      <c s="14" r="S524"/>
      <c s="14" r="T524"/>
      <c s="14" r="U524"/>
      <c s="14" r="V524"/>
      <c s="14" r="W524"/>
    </row>
    <row r="525">
      <c t="s" s="14" r="A525">
        <v>1418</v>
      </c>
      <c t="s" s="14" r="B525">
        <v>2797</v>
      </c>
      <c t="s" s="14" r="C525">
        <v>2933</v>
      </c>
      <c t="s" s="23" r="D525">
        <v>2934</v>
      </c>
      <c s="14" r="E525">
        <f>countif(D$6:D$23675,D525) - 1</f>
        <v>0</v>
      </c>
      <c t="str" s="14" r="F525">
        <v>dynamic_position_type_category_int8_str_int8_1</v>
      </c>
      <c s="14" r="G525">
        <f>countif(F$6:F$23675,F525) - 1</f>
        <v>0</v>
      </c>
      <c t="s" s="14" r="H525">
        <v>1478</v>
      </c>
      <c t="s" s="14" r="I525">
        <v>1479</v>
      </c>
      <c t="s" s="14" r="J525">
        <v>2935</v>
      </c>
      <c s="14" r="K525"/>
      <c s="14" r="L525"/>
      <c s="14" r="M525">
        <v>1</v>
      </c>
      <c s="14" r="N525">
        <v>-99</v>
      </c>
      <c s="18" r="O525"/>
      <c s="14" r="P525"/>
      <c s="14" r="Q525"/>
      <c s="14" r="R525"/>
      <c s="14" r="S525"/>
      <c s="14" r="T525"/>
      <c s="14" r="U525"/>
      <c s="14" r="V525"/>
      <c s="14" r="W525"/>
    </row>
    <row r="526">
      <c t="s" s="14" r="A526">
        <v>1418</v>
      </c>
      <c t="s" s="14" r="B526">
        <v>2797</v>
      </c>
      <c t="s" s="14" r="C526">
        <v>2936</v>
      </c>
      <c t="s" s="23" r="D526">
        <v>2937</v>
      </c>
      <c s="14" r="E526">
        <f>countif(D$6:D$23675,D526) - 1</f>
        <v>0</v>
      </c>
      <c t="str" s="14" r="F526">
        <v>percent_wave_cell_position_quantity_int16_1</v>
      </c>
      <c s="14" r="G526">
        <f>countif(F$6:F$23675,F526) - 1</f>
        <v>0</v>
      </c>
      <c t="s" s="14" r="H526">
        <v>1397</v>
      </c>
      <c t="s" s="14" r="I526">
        <v>1790</v>
      </c>
      <c s="14" r="M526">
        <v>1</v>
      </c>
      <c s="14" r="N526">
        <v>-9999</v>
      </c>
      <c s="18" r="O526"/>
      <c s="14" r="P526"/>
      <c s="14" r="Q526"/>
      <c s="14" r="R526"/>
      <c s="14" r="S526"/>
      <c s="14" r="T526"/>
      <c s="14" r="U526"/>
      <c s="14" r="V526"/>
      <c s="14" r="W526"/>
    </row>
    <row r="527">
      <c t="s" s="14" r="A527">
        <v>1418</v>
      </c>
      <c t="s" s="14" r="B527">
        <v>2797</v>
      </c>
      <c t="s" s="14" r="C527">
        <v>2938</v>
      </c>
      <c t="s" s="23" r="D527">
        <v>2939</v>
      </c>
      <c s="14" r="E527">
        <f>countif(D$6:D$23675,D527) - 1</f>
        <v>0</v>
      </c>
      <c t="str" s="14" r="F527">
        <v>wave_transmit_pulse_quantity_int16_1</v>
      </c>
      <c s="14" r="G527">
        <f>countif(F$6:F$23675,F527) - 1</f>
        <v>0</v>
      </c>
      <c t="s" s="14" r="H527">
        <v>1397</v>
      </c>
      <c t="s" s="14" r="I527">
        <v>1790</v>
      </c>
      <c s="14" r="J527"/>
      <c s="14" r="K527"/>
      <c s="14" r="L527"/>
      <c s="14" r="M527">
        <v>1</v>
      </c>
      <c s="14" r="N527">
        <v>-9999</v>
      </c>
      <c s="18" r="O527"/>
      <c s="14" r="P527"/>
      <c s="14" r="Q527"/>
      <c s="14" r="R527"/>
      <c s="14" r="S527"/>
      <c s="14" r="T527"/>
      <c s="14" r="U527"/>
      <c s="14" r="V527"/>
      <c s="14" r="W527"/>
    </row>
    <row r="528">
      <c t="s" s="14" r="A528">
        <v>1418</v>
      </c>
      <c t="s" s="14" r="B528">
        <v>2797</v>
      </c>
      <c t="s" s="14" r="C528">
        <v>2940</v>
      </c>
      <c t="s" s="23" r="D528">
        <v>2941</v>
      </c>
      <c s="14" r="E528">
        <f>countif(D$6:D$23675,D528) - 1</f>
        <v>0</v>
      </c>
      <c t="str" s="14" r="F528">
        <v>fixed_wave_blanking_distance_quantity_int16_counts</v>
      </c>
      <c s="14" r="G528">
        <f>countif(F$6:F$23675,F528) - 1</f>
        <v>0</v>
      </c>
      <c t="s" s="14" r="H528">
        <v>1397</v>
      </c>
      <c t="s" s="14" r="I528">
        <v>1790</v>
      </c>
      <c s="14" r="J528"/>
      <c s="14" r="K528"/>
      <c s="14" r="L528"/>
      <c t="s" s="14" r="M528">
        <v>1470</v>
      </c>
      <c s="14" r="N528">
        <v>-9999</v>
      </c>
      <c s="18" r="O528"/>
      <c s="14" r="P528"/>
      <c s="14" r="Q528"/>
      <c s="14" r="R528"/>
      <c s="14" r="S528"/>
      <c s="14" r="T528"/>
      <c s="14" r="U528"/>
      <c s="14" r="V528"/>
      <c s="14" r="W528"/>
    </row>
    <row r="529">
      <c t="s" s="14" r="A529">
        <v>1418</v>
      </c>
      <c t="s" s="14" r="B529">
        <v>2797</v>
      </c>
      <c t="s" s="14" r="C529">
        <v>2942</v>
      </c>
      <c t="s" s="23" r="D529">
        <v>2943</v>
      </c>
      <c s="14" r="E529">
        <f>countif(D$6:D$23675,D529) - 1</f>
        <v>0</v>
      </c>
      <c t="str" s="14" r="F529">
        <v>wave_measurement_cell_size_quantity_int16_m</v>
      </c>
      <c s="14" r="G529">
        <f>countif(F$6:F$23675,F529) - 1</f>
        <v>0</v>
      </c>
      <c t="s" s="14" r="H529">
        <v>1397</v>
      </c>
      <c t="s" s="14" r="I529">
        <v>1790</v>
      </c>
      <c s="14" r="J529"/>
      <c s="14" r="K529"/>
      <c s="14" r="L529"/>
      <c t="s" s="14" r="M529">
        <v>1805</v>
      </c>
      <c s="14" r="N529">
        <v>-9999</v>
      </c>
      <c s="18" r="O529"/>
      <c s="14" r="P529"/>
      <c s="14" r="Q529"/>
      <c s="14" r="R529"/>
      <c s="14" r="S529"/>
      <c s="14" r="T529"/>
      <c s="14" r="U529"/>
      <c s="14" r="V529"/>
      <c s="14" r="W529"/>
    </row>
    <row r="530">
      <c t="s" s="14" r="A530">
        <v>1418</v>
      </c>
      <c t="s" s="14" r="B530">
        <v>2797</v>
      </c>
      <c t="s" s="14" r="C530">
        <v>2944</v>
      </c>
      <c t="s" s="23" r="D530">
        <v>2945</v>
      </c>
      <c s="14" r="E530">
        <f>countif(D$6:D$23675,D530) - 1</f>
        <v>0</v>
      </c>
      <c t="str" s="14" r="F530">
        <v>number_diagnostics_per_wave_quantity_int16_1</v>
      </c>
      <c s="14" r="G530">
        <f>countif(F$6:F$23675,F530) - 1</f>
        <v>0</v>
      </c>
      <c t="s" s="14" r="H530">
        <v>1397</v>
      </c>
      <c t="s" s="14" r="I530">
        <v>1790</v>
      </c>
      <c s="14" r="J530"/>
      <c s="14" r="K530"/>
      <c s="14" r="L530"/>
      <c s="14" r="M530">
        <v>1</v>
      </c>
      <c s="14" r="N530">
        <v>-9999</v>
      </c>
      <c s="18" r="O530"/>
      <c s="14" r="P530"/>
      <c s="14" r="Q530"/>
      <c s="14" r="R530"/>
      <c s="14" r="S530"/>
      <c s="14" r="T530"/>
      <c s="14" r="U530"/>
      <c s="14" r="V530"/>
      <c s="14" r="W530"/>
    </row>
    <row r="531">
      <c t="s" s="14" r="A531">
        <v>1418</v>
      </c>
      <c t="s" s="14" r="B531">
        <v>2797</v>
      </c>
      <c t="s" s="14" r="C531">
        <v>2946</v>
      </c>
      <c t="s" s="23" r="D531">
        <v>2947</v>
      </c>
      <c s="14" r="E531">
        <f>countif(D$6:D$23675,D531) - 1</f>
        <v>0</v>
      </c>
      <c t="str" s="14" r="F531">
        <v>number_samples_per_burst_quantity_int16_1</v>
      </c>
      <c s="14" r="G531">
        <f>countif(F$6:F$23675,F531) - 1</f>
        <v>0</v>
      </c>
      <c t="s" s="14" r="H531">
        <v>1397</v>
      </c>
      <c t="s" s="14" r="I531">
        <v>1790</v>
      </c>
      <c s="14" r="J531"/>
      <c s="14" r="K531"/>
      <c s="14" r="L531"/>
      <c s="14" r="M531">
        <v>1</v>
      </c>
      <c s="14" r="N531">
        <v>-9999</v>
      </c>
      <c s="18" r="O531"/>
      <c s="14" r="P531"/>
      <c s="14" r="Q531"/>
      <c s="14" r="R531"/>
      <c s="14" r="S531"/>
      <c s="14" r="T531"/>
      <c s="14" r="U531"/>
      <c s="14" r="V531"/>
      <c s="14" r="W531"/>
    </row>
    <row r="532">
      <c t="s" s="14" r="A532">
        <v>1418</v>
      </c>
      <c t="s" s="14" r="B532">
        <v>2797</v>
      </c>
      <c t="s" s="14" r="C532">
        <v>2948</v>
      </c>
      <c t="s" s="23" r="D532">
        <v>2949</v>
      </c>
      <c s="14" r="E532">
        <f>countif(D$6:D$23675,D532) - 1</f>
        <v>0</v>
      </c>
      <c t="str" s="14" r="F532">
        <v>analog_scale_factor_quantity_int16_1</v>
      </c>
      <c s="14" r="G532">
        <f>countif(F$6:F$23675,F532) - 1</f>
        <v>0</v>
      </c>
      <c t="s" s="14" r="H532">
        <v>1397</v>
      </c>
      <c t="s" s="14" r="I532">
        <v>1790</v>
      </c>
      <c s="14" r="M532">
        <v>1</v>
      </c>
      <c s="14" r="N532">
        <v>-9999</v>
      </c>
      <c s="18" r="O532"/>
      <c s="14" r="P532"/>
      <c s="14" r="Q532"/>
      <c s="14" r="R532"/>
      <c s="14" r="S532"/>
      <c s="14" r="T532"/>
      <c s="14" r="U532"/>
      <c s="14" r="V532"/>
      <c s="14" r="W532"/>
    </row>
    <row r="533">
      <c t="s" s="14" r="A533">
        <v>1418</v>
      </c>
      <c t="s" s="14" r="B533">
        <v>2797</v>
      </c>
      <c t="s" s="14" r="C533">
        <v>2950</v>
      </c>
      <c t="s" s="23" r="D533">
        <v>2951</v>
      </c>
      <c s="14" r="E533">
        <f>countif(D$6:D$23675,D533) - 1</f>
        <v>0</v>
      </c>
      <c t="str" s="14" r="F533">
        <v>correlation_threshold_quantity_int16_1</v>
      </c>
      <c s="14" r="G533">
        <f>countif(F$6:F$23675,F533) - 1</f>
        <v>0</v>
      </c>
      <c t="s" s="14" r="H533">
        <v>1397</v>
      </c>
      <c t="s" s="14" r="I533">
        <v>1790</v>
      </c>
      <c s="14" r="M533">
        <v>1</v>
      </c>
      <c s="14" r="N533">
        <v>-9999</v>
      </c>
      <c s="18" r="O533"/>
      <c s="14" r="P533"/>
      <c s="14" r="Q533"/>
      <c s="14" r="R533"/>
      <c s="14" r="S533"/>
      <c s="14" r="T533"/>
      <c s="14" r="U533"/>
      <c s="14" r="V533"/>
      <c s="14" r="W533"/>
    </row>
    <row r="534">
      <c t="s" s="14" r="A534">
        <v>1418</v>
      </c>
      <c t="s" s="14" r="B534">
        <v>2797</v>
      </c>
      <c t="s" s="14" r="C534">
        <v>2952</v>
      </c>
      <c t="s" s="23" r="D534">
        <v>2953</v>
      </c>
      <c s="14" r="E534">
        <f>countif(D$6:D$23675,D534) - 1</f>
        <v>0</v>
      </c>
      <c t="str" s="14" r="F534">
        <v>filter_constants_quantity_int16_1</v>
      </c>
      <c s="14" r="G534">
        <f>countif(F$6:F$23675,F534) - 1</f>
        <v>0</v>
      </c>
      <c t="s" s="14" r="H534">
        <v>1397</v>
      </c>
      <c t="s" s="14" r="I534">
        <v>1790</v>
      </c>
      <c s="14" r="M534">
        <v>1</v>
      </c>
      <c s="14" r="N534">
        <v>-9999</v>
      </c>
      <c s="18" r="O534"/>
      <c s="14" r="P534"/>
      <c s="14" r="Q534"/>
      <c s="14" r="R534"/>
      <c s="14" r="S534"/>
      <c s="14" r="T534"/>
      <c s="14" r="U534"/>
      <c s="14" r="V534"/>
      <c s="14" r="W534"/>
    </row>
    <row r="535">
      <c t="s" s="14" r="A535">
        <v>2071</v>
      </c>
      <c t="str" s="14" r="B535">
        <f>hyperlink("https://confluence.oceanobservatories.org/display/instruments/VEL3D-Nobska+MAVS","VEL3D-JB")</f>
        <v>VEL3D-JB</v>
      </c>
      <c t="s" s="14" r="C535">
        <v>2954</v>
      </c>
      <c t="s" s="23" r="D535">
        <v>2955</v>
      </c>
      <c s="14" r="E535">
        <f>countif(D$6:D$23675,D535) - 1</f>
        <v>0</v>
      </c>
      <c t="str" s="14" r="F535">
        <v>velocity_beam_a_quantity_int16_counts</v>
      </c>
      <c s="14" r="G535">
        <f>countif(F$6:F$23675,F535) - 1</f>
        <v>0</v>
      </c>
      <c t="s" s="14" r="H535">
        <v>1397</v>
      </c>
      <c t="s" s="14" r="I535">
        <v>1790</v>
      </c>
      <c s="14" r="J535"/>
      <c t="s" r="M535">
        <v>1470</v>
      </c>
      <c s="14" r="N535">
        <v>-32768</v>
      </c>
      <c t="s" s="18" r="O535">
        <v>2956</v>
      </c>
      <c s="14" r="P535"/>
      <c s="14" r="Q535"/>
      <c s="14" r="R535"/>
      <c s="14" r="S535"/>
      <c s="14" r="T535"/>
      <c s="14" r="U535"/>
      <c s="14" r="V535"/>
      <c s="14" r="W535"/>
    </row>
    <row r="536">
      <c t="s" s="14" r="A536">
        <v>2071</v>
      </c>
      <c t="str" s="14" r="B536">
        <f>hyperlink("https://confluence.oceanobservatories.org/display/instruments/VEL3D-Nobska+MAVS","VEL3D-JB")</f>
        <v>VEL3D-JB</v>
      </c>
      <c t="s" s="14" r="C536">
        <v>2957</v>
      </c>
      <c t="s" s="23" r="D536">
        <v>2958</v>
      </c>
      <c s="14" r="E536">
        <f>countif(D$6:D$23675,D536) - 1</f>
        <v>0</v>
      </c>
      <c t="str" s="14" r="F536">
        <v>velocity_beam_b_quantity_int16_counts</v>
      </c>
      <c s="14" r="G536">
        <f>countif(F$6:F$23675,F536) - 1</f>
        <v>0</v>
      </c>
      <c t="s" s="14" r="H536">
        <v>1397</v>
      </c>
      <c t="s" s="14" r="I536">
        <v>1790</v>
      </c>
      <c s="14" r="J536"/>
      <c t="s" r="M536">
        <v>1470</v>
      </c>
      <c s="14" r="N536">
        <v>-32768</v>
      </c>
      <c t="s" s="18" r="O536">
        <v>2959</v>
      </c>
      <c s="14" r="P536"/>
      <c s="14" r="Q536"/>
      <c s="14" r="R536"/>
      <c s="14" r="S536"/>
      <c s="14" r="T536"/>
      <c s="14" r="U536"/>
      <c s="14" r="V536"/>
      <c s="14" r="W536"/>
    </row>
    <row r="537">
      <c t="s" s="14" r="A537">
        <v>2071</v>
      </c>
      <c t="str" s="14" r="B537">
        <f>hyperlink("https://confluence.oceanobservatories.org/display/instruments/VEL3D-Nobska+MAVS","VEL3D-JB")</f>
        <v>VEL3D-JB</v>
      </c>
      <c t="s" s="14" r="C537">
        <v>2960</v>
      </c>
      <c t="s" s="23" r="D537">
        <v>2961</v>
      </c>
      <c s="14" r="E537">
        <f>countif(D$6:D$23675,D537) - 1</f>
        <v>0</v>
      </c>
      <c t="str" s="14" r="F537">
        <v>velocity_beam_c_quantity_int16_counts</v>
      </c>
      <c s="14" r="G537">
        <f>countif(F$6:F$23675,F537) - 1</f>
        <v>0</v>
      </c>
      <c t="s" s="14" r="H537">
        <v>1397</v>
      </c>
      <c t="s" s="14" r="I537">
        <v>1790</v>
      </c>
      <c s="14" r="J537"/>
      <c t="s" r="M537">
        <v>1470</v>
      </c>
      <c s="14" r="N537">
        <v>-32768</v>
      </c>
      <c t="s" s="18" r="O537">
        <v>2962</v>
      </c>
      <c s="14" r="P537"/>
      <c s="14" r="Q537"/>
      <c s="14" r="R537"/>
      <c s="14" r="S537"/>
      <c s="14" r="T537"/>
      <c s="14" r="U537"/>
      <c s="14" r="V537"/>
      <c s="14" r="W537"/>
    </row>
    <row r="538">
      <c t="s" s="14" r="A538">
        <v>2071</v>
      </c>
      <c t="str" s="14" r="B538">
        <f>hyperlink("https://confluence.oceanobservatories.org/display/instruments/VEL3D-Nobska+MAVS","VEL3D-JB")</f>
        <v>VEL3D-JB</v>
      </c>
      <c t="s" s="14" r="C538">
        <v>2963</v>
      </c>
      <c t="s" s="23" r="D538">
        <v>2964</v>
      </c>
      <c s="14" r="E538">
        <f>countif(D$6:D$23675,D538) - 1</f>
        <v>0</v>
      </c>
      <c t="str" s="14" r="F538">
        <v>velocity_beam_d_quantity_int16_counts</v>
      </c>
      <c s="14" r="G538">
        <f>countif(F$6:F$23675,F538) - 1</f>
        <v>0</v>
      </c>
      <c t="s" s="14" r="H538">
        <v>1397</v>
      </c>
      <c t="s" s="14" r="I538">
        <v>1790</v>
      </c>
      <c s="14" r="J538"/>
      <c t="s" r="M538">
        <v>1470</v>
      </c>
      <c s="14" r="N538">
        <v>-32768</v>
      </c>
      <c t="s" s="18" r="O538">
        <v>2965</v>
      </c>
      <c s="14" r="P538"/>
      <c s="14" r="Q538"/>
      <c s="14" r="R538"/>
      <c s="14" r="S538"/>
      <c s="14" r="T538"/>
      <c s="14" r="U538"/>
      <c s="14" r="V538"/>
      <c s="14" r="W538"/>
    </row>
    <row r="539">
      <c t="s" s="14" r="A539">
        <v>2071</v>
      </c>
      <c t="str" s="14" r="B539">
        <f>hyperlink("https://confluence.oceanobservatories.org/display/instruments/VEL3D-Nobska+MAVS","VEL3D-JB")</f>
        <v>VEL3D-JB</v>
      </c>
      <c t="s" s="14" r="C539">
        <v>2966</v>
      </c>
      <c t="s" s="23" r="D539">
        <v>2967</v>
      </c>
      <c s="14" r="E539">
        <f>countif(D$6:D$23675,D539) - 1</f>
        <v>0</v>
      </c>
      <c t="str" s="14" r="F539">
        <v>turbulent_velocity_east_quantity_float32_cm_s_1</v>
      </c>
      <c s="14" r="G539">
        <f>countif(F$6:F$23675,F539) - 1</f>
        <v>0</v>
      </c>
      <c t="s" s="14" r="H539">
        <v>1397</v>
      </c>
      <c t="s" s="14" r="I539">
        <v>1398</v>
      </c>
      <c s="14" r="J539"/>
      <c s="14" r="K539"/>
      <c s="14" r="L539"/>
      <c t="s" s="14" r="M539">
        <v>2968</v>
      </c>
      <c s="14" r="N539">
        <v>-9999</v>
      </c>
      <c t="s" s="18" r="O539">
        <v>2969</v>
      </c>
      <c s="14" r="P539"/>
      <c s="14" r="Q539"/>
      <c t="s" s="14" r="R539">
        <v>2970</v>
      </c>
      <c s="14" r="S539"/>
      <c t="s" s="14" r="T539">
        <v>2971</v>
      </c>
      <c s="14" r="U539"/>
      <c s="14" r="V539"/>
      <c s="14" r="W539"/>
    </row>
    <row r="540">
      <c t="s" s="14" r="A540">
        <v>2071</v>
      </c>
      <c t="str" s="14" r="B540">
        <f>hyperlink("https://confluence.oceanobservatories.org/display/instruments/VEL3D-Nobska+MAVS","VEL3D-JB")</f>
        <v>VEL3D-JB</v>
      </c>
      <c t="s" s="14" r="C540">
        <v>2972</v>
      </c>
      <c t="s" s="23" r="D540">
        <v>2973</v>
      </c>
      <c s="14" r="E540">
        <f>countif(D$6:D$23675,D540) - 1</f>
        <v>0</v>
      </c>
      <c t="str" s="14" r="F540">
        <v>turbulent_velocity_north_quantity_float32_cm_s_1</v>
      </c>
      <c s="14" r="G540">
        <f>countif(F$6:F$23675,F540) - 1</f>
        <v>0</v>
      </c>
      <c t="s" s="14" r="H540">
        <v>1397</v>
      </c>
      <c t="s" s="14" r="I540">
        <v>1398</v>
      </c>
      <c s="14" r="J540"/>
      <c s="14" r="K540"/>
      <c s="14" r="L540"/>
      <c t="s" s="14" r="M540">
        <v>2968</v>
      </c>
      <c s="14" r="N540">
        <v>-9999</v>
      </c>
      <c t="s" s="18" r="O540">
        <v>2974</v>
      </c>
      <c s="14" r="P540"/>
      <c s="14" r="Q540"/>
      <c t="s" s="14" r="R540">
        <v>2975</v>
      </c>
      <c s="14" r="S540"/>
      <c t="s" s="14" r="T540">
        <v>2976</v>
      </c>
      <c s="14" r="U540"/>
      <c s="14" r="V540"/>
      <c s="14" r="W540"/>
    </row>
    <row r="541">
      <c t="s" s="14" r="A541">
        <v>2071</v>
      </c>
      <c t="str" s="14" r="B541">
        <f>hyperlink("https://confluence.oceanobservatories.org/display/instruments/VEL3D-Nobska+MAVS","VEL3D-JB")</f>
        <v>VEL3D-JB</v>
      </c>
      <c t="s" s="14" r="C541">
        <v>2977</v>
      </c>
      <c t="s" s="23" r="D541">
        <v>2978</v>
      </c>
      <c s="14" r="E541">
        <f>countif(D$6:D$23675,D541) - 1</f>
        <v>0</v>
      </c>
      <c t="str" s="14" r="F541">
        <v>turbulent_velocity_vertical_quantity_float32_cm_s_1</v>
      </c>
      <c s="14" r="G541">
        <f>countif(F$6:F$23675,F541) - 1</f>
        <v>0</v>
      </c>
      <c t="s" s="14" r="H541">
        <v>1397</v>
      </c>
      <c t="s" s="14" r="I541">
        <v>1398</v>
      </c>
      <c s="14" r="J541"/>
      <c s="14" r="K541"/>
      <c s="14" r="L541"/>
      <c t="s" s="14" r="M541">
        <v>2968</v>
      </c>
      <c s="14" r="N541">
        <v>-9999</v>
      </c>
      <c t="s" s="18" r="O541">
        <v>2979</v>
      </c>
      <c s="14" r="P541"/>
      <c s="14" r="Q541"/>
      <c t="s" s="14" r="R541">
        <v>2980</v>
      </c>
      <c s="14" r="S541"/>
      <c t="s" s="14" r="T541">
        <v>2981</v>
      </c>
      <c s="14" r="U541"/>
      <c s="14" r="V541"/>
      <c s="14" r="W541"/>
    </row>
    <row r="542">
      <c t="s" s="14" r="A542">
        <v>2071</v>
      </c>
      <c t="str" s="14" r="B542">
        <f>hyperlink("https://confluence.oceanobservatories.org/display/instruments/VEL3D-Nobska+MAVS","VEL3D-JB")</f>
        <v>VEL3D-JB</v>
      </c>
      <c t="s" s="14" r="C542">
        <v>2982</v>
      </c>
      <c t="s" s="23" r="D542">
        <v>2983</v>
      </c>
      <c s="14" r="E542">
        <f>countif(D$6:D$23675,D542) - 1</f>
        <v>0</v>
      </c>
      <c t="str" s="14" r="F542">
        <v>mag_comp_x_quantity_float32_1</v>
      </c>
      <c s="14" r="G542">
        <f>countif(F$6:F$23675,F542) - 1</f>
        <v>0</v>
      </c>
      <c t="s" s="14" r="H542">
        <v>1397</v>
      </c>
      <c t="s" s="14" r="I542">
        <v>1398</v>
      </c>
      <c s="14" r="J542"/>
      <c s="14" r="K542"/>
      <c s="14" r="L542"/>
      <c s="14" r="M542">
        <v>1</v>
      </c>
      <c s="14" r="N542">
        <v>-9999</v>
      </c>
      <c t="s" s="18" r="O542">
        <v>2984</v>
      </c>
      <c s="14" r="P542"/>
      <c s="14" r="Q542"/>
      <c s="14" r="R542"/>
      <c s="14" r="S542"/>
      <c s="14" r="T542"/>
      <c s="14" r="U542"/>
      <c s="14" r="V542"/>
      <c s="14" r="W542"/>
    </row>
    <row r="543">
      <c t="s" s="14" r="A543">
        <v>2071</v>
      </c>
      <c t="str" s="14" r="B543">
        <f>hyperlink("https://confluence.oceanobservatories.org/display/instruments/VEL3D-Nobska+MAVS","VEL3D-JB")</f>
        <v>VEL3D-JB</v>
      </c>
      <c t="s" s="14" r="C543">
        <v>2985</v>
      </c>
      <c t="s" s="23" r="D543">
        <v>2986</v>
      </c>
      <c s="14" r="E543">
        <f>countif(D$6:D$23675,D543) - 1</f>
        <v>0</v>
      </c>
      <c t="str" s="14" r="F543">
        <v>mag_comp_y_quantity_float32_1</v>
      </c>
      <c s="14" r="G543">
        <f>countif(F$6:F$23675,F543) - 1</f>
        <v>0</v>
      </c>
      <c t="s" s="14" r="H543">
        <v>1397</v>
      </c>
      <c t="s" s="14" r="I543">
        <v>1398</v>
      </c>
      <c s="14" r="J543"/>
      <c s="14" r="K543"/>
      <c s="14" r="L543"/>
      <c s="14" r="M543">
        <v>1</v>
      </c>
      <c s="14" r="N543">
        <v>-9999</v>
      </c>
      <c t="s" s="18" r="O543">
        <v>2987</v>
      </c>
      <c s="14" r="P543"/>
      <c s="14" r="Q543"/>
      <c s="14" r="R543"/>
      <c s="14" r="S543"/>
      <c s="14" r="T543"/>
      <c s="14" r="U543"/>
      <c s="14" r="V543"/>
      <c s="14" r="W543"/>
    </row>
    <row r="544">
      <c t="s" s="14" r="A544">
        <v>2071</v>
      </c>
      <c t="str" s="14" r="B544">
        <f>hyperlink("https://confluence.oceanobservatories.org/display/instruments/VEL3D-Nobska+MAVS","VEL3D-JB")</f>
        <v>VEL3D-JB</v>
      </c>
      <c t="s" s="14" r="C544">
        <v>2988</v>
      </c>
      <c t="s" s="23" r="D544">
        <v>2989</v>
      </c>
      <c s="14" r="E544">
        <f>countif(D$6:D$23675,D544) - 1</f>
        <v>0</v>
      </c>
      <c t="str" s="14" r="F544">
        <v>velocity_offsets_array_quantity_float32_cm_s_1</v>
      </c>
      <c s="14" r="G544">
        <f>countif(F$6:F$23675,F544) - 1</f>
        <v>0</v>
      </c>
      <c t="s" s="14" r="H544">
        <v>1467</v>
      </c>
      <c t="s" r="I544">
        <v>1398</v>
      </c>
      <c s="14" r="J544"/>
      <c s="14" r="K544"/>
      <c s="14" r="L544"/>
      <c t="s" s="14" r="M544">
        <v>2968</v>
      </c>
      <c s="14" r="N544"/>
      <c t="s" s="18" r="O544">
        <v>2990</v>
      </c>
      <c s="14" r="P544"/>
      <c s="14" r="Q544"/>
      <c s="14" r="R544"/>
      <c s="14" r="S544"/>
      <c s="14" r="T544"/>
      <c s="14" r="U544"/>
      <c s="14" r="V544"/>
      <c s="14" r="W544"/>
    </row>
    <row r="545">
      <c t="s" s="14" r="A545">
        <v>2071</v>
      </c>
      <c t="str" s="14" r="B545">
        <f>hyperlink("https://confluence.oceanobservatories.org/display/instruments/VEL3D-Nobska+MAVS","VEL3D-JB")</f>
        <v>VEL3D-JB</v>
      </c>
      <c t="s" s="14" r="C545">
        <v>2991</v>
      </c>
      <c t="s" s="23" r="D545">
        <v>2992</v>
      </c>
      <c s="14" r="E545">
        <f>countif(D$6:D$23675,D545) - 1</f>
        <v>0</v>
      </c>
      <c t="str" s="14" r="F545">
        <v>compass_offsets_array_quantity_int32_1</v>
      </c>
      <c s="14" r="G545">
        <f>countif(F$6:F$23675,F545) - 1</f>
        <v>0</v>
      </c>
      <c t="s" s="14" r="H545">
        <v>1467</v>
      </c>
      <c t="s" r="I545">
        <v>1468</v>
      </c>
      <c s="14" r="J545"/>
      <c s="14" r="K545"/>
      <c s="14" r="L545"/>
      <c s="14" r="M545">
        <v>1</v>
      </c>
      <c s="14" r="N545"/>
      <c t="s" s="18" r="O545">
        <v>2993</v>
      </c>
      <c s="14" r="P545"/>
      <c s="14" r="Q545"/>
      <c s="14" r="R545"/>
      <c s="14" r="S545"/>
      <c s="14" r="T545"/>
      <c s="14" r="U545"/>
      <c s="14" r="V545"/>
      <c s="14" r="W545"/>
    </row>
    <row r="546">
      <c t="s" s="14" r="A546">
        <v>2071</v>
      </c>
      <c t="str" s="14" r="B546">
        <f>hyperlink("https://confluence.oceanobservatories.org/display/instruments/VEL3D-Nobska+MAVS","VEL3D-JB")</f>
        <v>VEL3D-JB</v>
      </c>
      <c t="s" s="14" r="C546">
        <v>2994</v>
      </c>
      <c t="s" s="23" r="D546">
        <v>2995</v>
      </c>
      <c s="14" r="E546">
        <f>countif(D$6:D$23675,D546) - 1</f>
        <v>0</v>
      </c>
      <c t="str" s="14" r="F546">
        <v>compass_scale_factor_array_quantity_float32_1</v>
      </c>
      <c s="14" r="G546">
        <f>countif(F$6:F$23675,F546) - 1</f>
        <v>0</v>
      </c>
      <c t="s" s="14" r="H546">
        <v>1467</v>
      </c>
      <c t="s" r="I546">
        <v>1398</v>
      </c>
      <c s="14" r="J546"/>
      <c s="14" r="K546"/>
      <c s="14" r="L546"/>
      <c s="14" r="M546">
        <v>1</v>
      </c>
      <c s="14" r="N546"/>
      <c t="s" s="18" r="O546">
        <v>2996</v>
      </c>
      <c s="14" r="P546"/>
      <c s="14" r="Q546"/>
      <c s="14" r="R546"/>
      <c s="14" r="S546"/>
      <c s="14" r="T546"/>
      <c s="14" r="U546"/>
      <c s="14" r="V546"/>
      <c s="14" r="W546"/>
    </row>
    <row r="547">
      <c t="s" s="14" r="A547">
        <v>2071</v>
      </c>
      <c t="str" s="14" r="B547">
        <f>hyperlink("https://confluence.oceanobservatories.org/display/instruments/VEL3D-Nobska+MAVS","VEL3D-JB")</f>
        <v>VEL3D-JB</v>
      </c>
      <c t="s" s="14" r="C547">
        <v>2997</v>
      </c>
      <c t="s" s="23" r="D547">
        <v>2998</v>
      </c>
      <c s="14" r="E547">
        <f>countif(D$6:D$23675,D547) - 1</f>
        <v>0</v>
      </c>
      <c t="str" s="14" r="F547">
        <v>tilt_offsets_array_quantity_int16_1</v>
      </c>
      <c s="14" r="G547">
        <f>countif(F$6:F$23675,F547) - 1</f>
        <v>0</v>
      </c>
      <c t="s" s="14" r="H547">
        <v>1467</v>
      </c>
      <c t="s" r="I547">
        <v>1790</v>
      </c>
      <c s="14" r="J547"/>
      <c s="14" r="K547"/>
      <c s="14" r="L547"/>
      <c s="14" r="M547">
        <v>1</v>
      </c>
      <c s="14" r="N547"/>
      <c t="s" s="18" r="O547">
        <v>2999</v>
      </c>
      <c s="14" r="P547"/>
      <c s="14" r="Q547"/>
      <c s="14" r="R547"/>
      <c s="14" r="S547"/>
      <c s="14" r="T547"/>
      <c s="14" r="U547"/>
      <c s="14" r="V547"/>
      <c s="14" r="W547"/>
    </row>
    <row r="548">
      <c t="s" s="14" r="A548">
        <v>2071</v>
      </c>
      <c t="str" s="14" r="B548">
        <f>hyperlink("https://confluence.oceanobservatories.org/display/instruments/VEL3D-Nobska+MAVS","VEL3D-JB")</f>
        <v>VEL3D-JB</v>
      </c>
      <c t="s" s="14" r="C548">
        <v>3000</v>
      </c>
      <c t="s" s="23" r="D548">
        <v>3001</v>
      </c>
      <c s="14" r="E548">
        <f>countif(D$6:D$23675,D548) - 1</f>
        <v>0</v>
      </c>
      <c t="str" s="14" r="F548">
        <v>thermistor_calibration_quantity_float32_deg_C</v>
      </c>
      <c s="14" r="G548">
        <f>countif(F$6:F$23675,F548) - 1</f>
        <v>0</v>
      </c>
      <c t="s" s="14" r="H548">
        <v>1397</v>
      </c>
      <c t="s" r="I548">
        <v>1398</v>
      </c>
      <c s="14" r="J548"/>
      <c s="14" r="K548"/>
      <c s="14" r="L548"/>
      <c t="s" s="14" r="M548">
        <v>1432</v>
      </c>
      <c s="14" r="N548">
        <v>-9999</v>
      </c>
      <c t="s" s="18" r="O548">
        <v>3002</v>
      </c>
      <c s="14" r="P548"/>
      <c s="14" r="Q548"/>
      <c s="14" r="R548"/>
      <c s="14" r="S548"/>
      <c s="14" r="T548"/>
      <c s="14" r="U548"/>
      <c s="14" r="V548"/>
      <c s="14" r="W548"/>
    </row>
    <row r="549">
      <c t="s" s="14" r="A549">
        <v>2071</v>
      </c>
      <c t="str" s="14" r="B549">
        <f>hyperlink("https://confluence.oceanobservatories.org/display/instruments/VEL3D-Nobska+MAVS","VEL3D-JB")</f>
        <v>VEL3D-JB</v>
      </c>
      <c t="s" s="14" r="C549">
        <v>3003</v>
      </c>
      <c t="s" s="23" r="D549">
        <v>3004</v>
      </c>
      <c s="14" r="E549">
        <f>countif(D$6:D$23675,D549) - 1</f>
        <v>0</v>
      </c>
      <c t="str" s="14" r="F549">
        <v>sample_period_quantity_float32_s</v>
      </c>
      <c s="14" r="G549">
        <f>countif(F$6:F$23675,F549) - 1</f>
        <v>0</v>
      </c>
      <c t="s" s="14" r="H549">
        <v>1397</v>
      </c>
      <c t="s" r="I549">
        <v>1398</v>
      </c>
      <c s="14" r="J549"/>
      <c s="14" r="K549"/>
      <c s="14" r="L549"/>
      <c t="s" s="14" r="M549">
        <v>1516</v>
      </c>
      <c s="14" r="N549">
        <v>-9999</v>
      </c>
      <c t="s" s="18" r="O549">
        <v>3005</v>
      </c>
      <c s="14" r="P549"/>
      <c s="14" r="Q549"/>
      <c s="14" r="R549"/>
      <c s="14" r="S549"/>
      <c s="14" r="T549"/>
      <c s="14" r="U549"/>
      <c s="14" r="V549"/>
      <c s="14" r="W549"/>
    </row>
    <row r="550">
      <c t="s" s="14" r="A550">
        <v>2071</v>
      </c>
      <c t="str" s="14" r="B550">
        <f>hyperlink("https://confluence.oceanobservatories.org/display/instruments/VEL3D-Nobska+MAVS","VEL3D-JB")</f>
        <v>VEL3D-JB</v>
      </c>
      <c t="s" s="14" r="C550">
        <v>3006</v>
      </c>
      <c t="s" s="23" r="D550">
        <v>3007</v>
      </c>
      <c s="14" r="E550">
        <f>countif(D$6:D$23675,D550) - 1</f>
        <v>0</v>
      </c>
      <c t="str" s="14" r="F550">
        <v>samples_per_burst_quantity_int32_counts</v>
      </c>
      <c s="14" r="G550">
        <f>countif(F$6:F$23675,F550) - 1</f>
        <v>0</v>
      </c>
      <c t="s" s="14" r="H550">
        <v>1397</v>
      </c>
      <c t="s" r="I550">
        <v>1468</v>
      </c>
      <c s="14" r="J550"/>
      <c s="14" r="K550"/>
      <c s="14" r="L550"/>
      <c t="s" s="14" r="M550">
        <v>1470</v>
      </c>
      <c s="14" r="N550"/>
      <c t="s" s="18" r="O550">
        <v>3008</v>
      </c>
      <c s="14" r="P550"/>
      <c s="14" r="Q550"/>
      <c s="14" r="R550"/>
      <c s="14" r="S550"/>
      <c s="14" r="T550"/>
      <c s="14" r="U550"/>
      <c s="14" r="V550"/>
      <c s="14" r="W550"/>
    </row>
    <row r="551">
      <c t="s" s="14" r="A551">
        <v>2071</v>
      </c>
      <c t="str" s="14" r="B551">
        <f>hyperlink("https://confluence.oceanobservatories.org/display/instruments/VEL3D-Nobska+MAVS","VEL3D-JB")</f>
        <v>VEL3D-JB</v>
      </c>
      <c t="s" s="14" r="C551">
        <v>3009</v>
      </c>
      <c t="s" s="23" r="D551">
        <v>3010</v>
      </c>
      <c s="14" r="E551">
        <f>countif(D$6:D$23675,D551) - 1</f>
        <v>0</v>
      </c>
      <c t="str" s="14" r="F551">
        <v>burst_interval_array_quantity_str_1</v>
      </c>
      <c s="14" r="G551">
        <f>countif(F$6:F$23675,F551) - 1</f>
        <v>0</v>
      </c>
      <c t="s" s="14" r="H551">
        <v>1467</v>
      </c>
      <c t="s" r="I551">
        <v>1702</v>
      </c>
      <c s="14" r="J551"/>
      <c s="14" r="K551"/>
      <c s="14" r="L551"/>
      <c s="14" r="M551">
        <v>1</v>
      </c>
      <c s="14" r="N551"/>
      <c t="s" s="18" r="O551">
        <v>3011</v>
      </c>
      <c s="14" r="P551"/>
      <c s="14" r="Q551"/>
      <c s="14" r="R551"/>
      <c s="14" r="S551"/>
      <c s="14" r="T551"/>
      <c s="14" r="U551"/>
      <c s="14" r="V551"/>
      <c s="14" r="W551"/>
    </row>
    <row r="552">
      <c t="s" s="14" r="A552">
        <v>2071</v>
      </c>
      <c t="str" s="14" r="B552">
        <f>hyperlink("https://confluence.oceanobservatories.org/display/instruments/VEL3D-Nobska+MAVS","VEL3D-JB")</f>
        <v>VEL3D-JB</v>
      </c>
      <c t="s" s="14" r="C552">
        <v>3012</v>
      </c>
      <c t="s" s="23" r="D552">
        <v>3013</v>
      </c>
      <c s="14" r="E552">
        <f>countif(D$6:D$23675,D552) - 1</f>
        <v>0</v>
      </c>
      <c t="str" s="14" r="F552">
        <v>bin_to_si_conversion_quantity_float32_1</v>
      </c>
      <c s="14" r="G552">
        <f>countif(F$6:F$23675,F552) - 1</f>
        <v>0</v>
      </c>
      <c t="s" s="14" r="H552">
        <v>1397</v>
      </c>
      <c t="s" r="I552">
        <v>1398</v>
      </c>
      <c s="14" r="J552"/>
      <c s="14" r="K552"/>
      <c s="14" r="L552"/>
      <c s="14" r="M552">
        <v>1</v>
      </c>
      <c s="14" r="N552">
        <v>-9999</v>
      </c>
      <c t="s" s="18" r="O552">
        <v>3014</v>
      </c>
      <c s="14" r="P552"/>
      <c s="14" r="Q552"/>
      <c s="14" r="R552"/>
      <c s="14" r="S552"/>
      <c s="14" r="T552"/>
      <c s="14" r="U552"/>
      <c s="14" r="V552"/>
      <c s="14" r="W552"/>
    </row>
    <row r="553">
      <c t="s" s="14" r="A553">
        <v>1418</v>
      </c>
      <c t="str" s="14" r="B553">
        <f>hyperlink("https://confluence.oceanobservatories.org/display/instruments/VEL3D-C%2CD","VEL3D-C,D")</f>
        <v>VEL3D-C,D</v>
      </c>
      <c t="s" s="14" r="C553">
        <v>3015</v>
      </c>
      <c t="s" s="23" r="D553">
        <v>3016</v>
      </c>
      <c s="14" r="E553">
        <f>countif(D$6:D$23675,D553) - 1</f>
        <v>0</v>
      </c>
      <c t="str" s="14" r="F553">
        <v>analog_input_2_quantity_int16_1</v>
      </c>
      <c s="14" r="G553">
        <f>countif(F$6:F$23675,F553) - 1</f>
        <v>0</v>
      </c>
      <c t="s" s="14" r="H553">
        <v>1397</v>
      </c>
      <c t="s" s="14" r="I553">
        <v>1790</v>
      </c>
      <c s="14" r="J553"/>
      <c s="14" r="K553"/>
      <c s="14" r="L553"/>
      <c s="14" r="M553">
        <v>1</v>
      </c>
      <c s="14" r="N553">
        <v>-9999</v>
      </c>
      <c s="18" r="O553"/>
      <c s="14" r="P553"/>
      <c s="14" r="Q553"/>
      <c s="14" r="R553"/>
      <c s="14" r="S553"/>
      <c s="14" r="T553"/>
      <c s="14" r="U553"/>
      <c s="14" r="V553"/>
      <c s="14" r="W553"/>
    </row>
    <row r="554">
      <c t="s" s="14" r="A554">
        <v>1418</v>
      </c>
      <c t="str" s="14" r="B554">
        <f>hyperlink("https://confluence.oceanobservatories.org/display/instruments/VEL3D-C%2CD","VEL3D-C,D")</f>
        <v>VEL3D-C,D</v>
      </c>
      <c t="s" s="14" r="C554">
        <v>3017</v>
      </c>
      <c t="s" s="23" r="D554">
        <v>3018</v>
      </c>
      <c s="14" r="E554">
        <f>countif(D$6:D$23675,D554) - 1</f>
        <v>0</v>
      </c>
      <c t="str" s="14" r="F554">
        <v>ensemble_counter_quantity_int16_1</v>
      </c>
      <c s="14" r="G554">
        <f>countif(F$6:F$23675,F554) - 1</f>
        <v>0</v>
      </c>
      <c t="s" s="14" r="H554">
        <v>1397</v>
      </c>
      <c t="s" s="14" r="I554">
        <v>1790</v>
      </c>
      <c s="14" r="J554"/>
      <c s="14" r="K554"/>
      <c s="14" r="L554"/>
      <c s="14" r="M554">
        <v>1</v>
      </c>
      <c s="14" r="N554">
        <v>-9999</v>
      </c>
      <c s="18" r="O554"/>
      <c s="14" r="P554"/>
      <c s="14" r="Q554"/>
      <c s="14" r="R554"/>
      <c s="14" r="S554"/>
      <c s="14" r="T554"/>
      <c s="14" r="U554"/>
      <c s="14" r="V554"/>
      <c s="14" r="W554"/>
    </row>
    <row r="555">
      <c t="s" s="14" r="A555">
        <v>1418</v>
      </c>
      <c t="str" s="14" r="B555">
        <f>hyperlink("https://confluence.oceanobservatories.org/display/instruments/VEL3D-C%2CD","VEL3D-C,D")</f>
        <v>VEL3D-C,D</v>
      </c>
      <c t="s" s="14" r="C555">
        <v>3019</v>
      </c>
      <c t="s" s="23" r="D555">
        <v>3020</v>
      </c>
      <c s="14" r="E555">
        <f>countif(D$6:D$23675,D555) - 1</f>
        <v>0</v>
      </c>
      <c t="str" s="14" r="F555">
        <v>seawater_pressure_quantity_float32_dbar</v>
      </c>
      <c s="14" r="G555">
        <f>countif(F$6:F$23675,F555) - 1</f>
        <v>0</v>
      </c>
      <c t="s" s="14" r="H555">
        <v>1397</v>
      </c>
      <c t="s" s="14" r="I555">
        <v>1398</v>
      </c>
      <c s="14" r="J555"/>
      <c s="14" r="K555"/>
      <c s="14" r="L555"/>
      <c t="s" s="14" r="M555">
        <v>1406</v>
      </c>
      <c s="14" r="N555">
        <v>-9999</v>
      </c>
      <c s="18" r="O555"/>
      <c s="14" r="P555"/>
      <c s="14" r="Q555"/>
      <c s="14" r="R555"/>
      <c s="14" r="S555"/>
      <c s="14" r="T555"/>
      <c s="14" r="U555"/>
      <c s="14" r="V555"/>
      <c s="14" r="W555"/>
    </row>
    <row r="556">
      <c t="s" s="14" r="A556">
        <v>1418</v>
      </c>
      <c t="str" s="14" r="B556">
        <f>hyperlink("https://confluence.oceanobservatories.org/display/instruments/VEL3D-C%2CD","VEL3D-C,D")</f>
        <v>VEL3D-C,D</v>
      </c>
      <c t="s" s="14" r="C556">
        <v>3021</v>
      </c>
      <c t="s" s="23" r="D556">
        <v>3022</v>
      </c>
      <c s="14" r="E556">
        <f>countif(D$6:D$23675,D556) - 1</f>
        <v>0</v>
      </c>
      <c t="str" s="14" r="F556">
        <v>analog_input_1_quantity_int16_1</v>
      </c>
      <c s="14" r="G556">
        <f>countif(F$6:F$23675,F556) - 1</f>
        <v>0</v>
      </c>
      <c t="s" s="14" r="H556">
        <v>1397</v>
      </c>
      <c t="s" s="14" r="I556">
        <v>1790</v>
      </c>
      <c s="14" r="J556"/>
      <c s="14" r="K556"/>
      <c s="14" r="L556"/>
      <c s="14" r="M556">
        <v>1</v>
      </c>
      <c s="14" r="N556">
        <v>-9999</v>
      </c>
      <c s="18" r="O556"/>
      <c s="14" r="P556"/>
      <c s="14" r="Q556"/>
      <c s="14" r="R556"/>
      <c s="14" r="S556"/>
      <c s="14" r="T556"/>
      <c s="14" r="U556"/>
      <c s="14" r="V556"/>
      <c s="14" r="W556"/>
    </row>
    <row r="557">
      <c t="s" s="14" r="A557">
        <v>1418</v>
      </c>
      <c t="str" s="14" r="B557">
        <f>hyperlink("https://confluence.oceanobservatories.org/display/instruments/VEL3D-C%2CD","VEL3D-C,D")</f>
        <v>VEL3D-C,D</v>
      </c>
      <c t="s" s="14" r="C557">
        <v>2966</v>
      </c>
      <c t="s" s="23" r="D557">
        <v>3023</v>
      </c>
      <c s="14" r="E557">
        <f>countif(D$6:D$23675,D557) - 1</f>
        <v>0</v>
      </c>
      <c t="str" s="14" r="F557">
        <v>turbulent_velocity_east_quantity_float32_mm_s_1</v>
      </c>
      <c s="14" r="G557">
        <f>countif(F$6:F$23675,F557) - 1</f>
        <v>0</v>
      </c>
      <c t="s" s="14" r="H557">
        <v>1397</v>
      </c>
      <c t="s" s="14" r="I557">
        <v>1398</v>
      </c>
      <c s="14" r="J557"/>
      <c s="14" r="K557"/>
      <c s="14" r="L557"/>
      <c t="s" s="14" r="M557">
        <v>2763</v>
      </c>
      <c s="14" r="N557">
        <v>-9999</v>
      </c>
      <c s="18" r="O557"/>
      <c s="14" r="P557"/>
      <c s="14" r="Q557"/>
      <c s="14" r="R557"/>
      <c s="14" r="S557"/>
      <c s="14" r="T557"/>
      <c s="14" r="U557"/>
      <c s="14" r="V557"/>
      <c s="14" r="W557"/>
    </row>
    <row r="558">
      <c t="s" s="14" r="A558">
        <v>1418</v>
      </c>
      <c t="str" s="14" r="B558">
        <f>hyperlink("https://confluence.oceanobservatories.org/display/instruments/VEL3D-C%2CD","VEL3D-C,D")</f>
        <v>VEL3D-C,D</v>
      </c>
      <c t="s" s="14" r="C558">
        <v>2972</v>
      </c>
      <c t="s" s="23" r="D558">
        <v>3024</v>
      </c>
      <c s="14" r="E558">
        <f>countif(D$6:D$23675,D558) - 1</f>
        <v>0</v>
      </c>
      <c t="str" s="14" r="F558">
        <v>turbulent_velocity_north_quantity_float32_mm_s_1</v>
      </c>
      <c s="14" r="G558">
        <f>countif(F$6:F$23675,F558) - 1</f>
        <v>0</v>
      </c>
      <c t="s" s="14" r="H558">
        <v>1397</v>
      </c>
      <c t="s" s="14" r="I558">
        <v>1398</v>
      </c>
      <c s="14" r="J558"/>
      <c s="14" r="K558"/>
      <c s="14" r="L558"/>
      <c t="s" s="14" r="M558">
        <v>2763</v>
      </c>
      <c s="14" r="N558">
        <v>-9999</v>
      </c>
      <c s="18" r="O558"/>
      <c s="14" r="P558"/>
      <c s="14" r="Q558"/>
      <c s="14" r="R558"/>
      <c s="14" r="S558"/>
      <c s="14" r="T558"/>
      <c s="14" r="U558"/>
      <c s="14" r="V558"/>
      <c s="14" r="W558"/>
    </row>
    <row r="559">
      <c t="s" s="14" r="A559">
        <v>1418</v>
      </c>
      <c t="str" s="14" r="B559">
        <f>hyperlink("https://confluence.oceanobservatories.org/display/instruments/VEL3D-C%2CD","VEL3D-C,D")</f>
        <v>VEL3D-C,D</v>
      </c>
      <c t="s" s="14" r="C559">
        <v>2977</v>
      </c>
      <c t="s" s="23" r="D559">
        <v>3025</v>
      </c>
      <c s="14" r="E559">
        <f>countif(D$6:D$23675,D559) - 1</f>
        <v>0</v>
      </c>
      <c t="str" s="14" r="F559">
        <v>turbulent_velocity_vertical_quantity_float32_mm_s_1</v>
      </c>
      <c s="14" r="G559">
        <f>countif(F$6:F$23675,F559) - 1</f>
        <v>0</v>
      </c>
      <c t="s" s="14" r="H559">
        <v>1397</v>
      </c>
      <c t="s" s="14" r="I559">
        <v>1398</v>
      </c>
      <c s="14" r="J559"/>
      <c s="14" r="K559"/>
      <c s="14" r="L559"/>
      <c t="s" s="14" r="M559">
        <v>2763</v>
      </c>
      <c s="14" r="N559">
        <v>-9999</v>
      </c>
      <c s="18" r="O559"/>
      <c s="14" r="P559"/>
      <c s="14" r="Q559"/>
      <c s="14" r="R559"/>
      <c s="14" r="S559"/>
      <c s="14" r="T559"/>
      <c s="14" r="U559"/>
      <c s="14" r="V559"/>
      <c s="14" r="W559"/>
    </row>
    <row r="560">
      <c t="s" s="14" r="A560">
        <v>1418</v>
      </c>
      <c t="str" s="14" r="B560">
        <f>hyperlink("https://confluence.oceanobservatories.org/display/instruments/VEL3D-C%2CD","VEL3D-C,D")</f>
        <v>VEL3D-C,D</v>
      </c>
      <c t="s" s="14" r="C560">
        <v>3026</v>
      </c>
      <c t="s" s="23" r="D560">
        <v>3027</v>
      </c>
      <c s="14" r="E560">
        <f>countif(D$6:D$23675,D560) - 1</f>
        <v>0</v>
      </c>
      <c t="str" s="14" r="F560">
        <v>amplitude_beam_1_quantity_int16_counts</v>
      </c>
      <c s="14" r="G560">
        <f>countif(F$6:F$23675,F560) - 1</f>
        <v>0</v>
      </c>
      <c t="s" s="14" r="H560">
        <v>1397</v>
      </c>
      <c t="s" s="14" r="I560">
        <v>1790</v>
      </c>
      <c s="14" r="J560"/>
      <c s="14" r="K560"/>
      <c s="14" r="L560"/>
      <c t="s" s="14" r="M560">
        <v>1470</v>
      </c>
      <c s="14" r="N560">
        <v>-9999</v>
      </c>
      <c s="18" r="O560"/>
      <c s="14" r="P560"/>
      <c s="14" r="Q560"/>
      <c s="14" r="R560"/>
      <c s="14" r="S560"/>
      <c s="14" r="T560"/>
      <c s="14" r="U560"/>
      <c s="14" r="V560"/>
      <c s="14" r="W560"/>
    </row>
    <row r="561">
      <c t="s" s="14" r="A561">
        <v>1418</v>
      </c>
      <c t="str" s="14" r="B561">
        <f>hyperlink("https://confluence.oceanobservatories.org/display/instruments/VEL3D-C%2CD","VEL3D-C,D")</f>
        <v>VEL3D-C,D</v>
      </c>
      <c t="s" s="14" r="C561">
        <v>3028</v>
      </c>
      <c t="s" s="23" r="D561">
        <v>3029</v>
      </c>
      <c s="14" r="E561">
        <f>countif(D$6:D$23675,D561) - 1</f>
        <v>0</v>
      </c>
      <c t="str" s="14" r="F561">
        <v>amplitude_beam_2_quantity_int16_counts</v>
      </c>
      <c s="14" r="G561">
        <f>countif(F$6:F$23675,F561) - 1</f>
        <v>0</v>
      </c>
      <c t="s" s="14" r="H561">
        <v>1397</v>
      </c>
      <c t="s" s="14" r="I561">
        <v>1790</v>
      </c>
      <c s="14" r="J561"/>
      <c s="14" r="K561"/>
      <c s="14" r="L561"/>
      <c t="s" s="14" r="M561">
        <v>1470</v>
      </c>
      <c s="14" r="N561">
        <v>-9999</v>
      </c>
      <c s="18" r="O561"/>
      <c s="14" r="P561"/>
      <c s="14" r="Q561"/>
      <c s="14" r="R561"/>
      <c s="14" r="S561"/>
      <c s="14" r="T561"/>
      <c s="14" r="U561"/>
      <c s="14" r="V561"/>
      <c s="14" r="W561"/>
    </row>
    <row r="562">
      <c t="s" s="14" r="A562">
        <v>1418</v>
      </c>
      <c t="str" s="14" r="B562">
        <f>hyperlink("https://confluence.oceanobservatories.org/display/instruments/VEL3D-C%2CD","VEL3D-C,D")</f>
        <v>VEL3D-C,D</v>
      </c>
      <c t="s" s="14" r="C562">
        <v>3030</v>
      </c>
      <c t="s" s="23" r="D562">
        <v>3031</v>
      </c>
      <c s="14" r="E562">
        <f>countif(D$6:D$23675,D562) - 1</f>
        <v>0</v>
      </c>
      <c t="str" s="14" r="F562">
        <v>amplitude_beam_3_quantity_int16_counts</v>
      </c>
      <c s="14" r="G562">
        <f>countif(F$6:F$23675,F562) - 1</f>
        <v>0</v>
      </c>
      <c t="s" s="14" r="H562">
        <v>1397</v>
      </c>
      <c t="s" s="14" r="I562">
        <v>1790</v>
      </c>
      <c s="14" r="J562"/>
      <c s="14" r="K562"/>
      <c s="14" r="L562"/>
      <c t="s" s="14" r="M562">
        <v>1470</v>
      </c>
      <c s="14" r="N562">
        <v>-9999</v>
      </c>
      <c s="18" r="O562"/>
      <c s="14" r="P562"/>
      <c s="14" r="Q562"/>
      <c s="14" r="R562"/>
      <c s="14" r="S562"/>
      <c s="14" r="T562"/>
      <c s="14" r="U562"/>
      <c s="14" r="V562"/>
      <c s="14" r="W562"/>
    </row>
    <row r="563">
      <c t="s" s="14" r="A563">
        <v>1418</v>
      </c>
      <c t="str" s="14" r="B563">
        <f>hyperlink("https://confluence.oceanobservatories.org/display/instruments/VEL3D-C%2CD","VEL3D-C,D")</f>
        <v>VEL3D-C,D</v>
      </c>
      <c t="s" s="14" r="C563">
        <v>3032</v>
      </c>
      <c t="s" s="23" r="D563">
        <v>3033</v>
      </c>
      <c s="14" r="E563">
        <f>countif(D$6:D$23675,D563) - 1</f>
        <v>0</v>
      </c>
      <c t="str" s="14" r="F563">
        <v>correlation_beam_1_quantity_int16_1</v>
      </c>
      <c s="14" r="G563">
        <f>countif(F$6:F$23675,F563) - 1</f>
        <v>0</v>
      </c>
      <c t="s" s="14" r="H563">
        <v>1397</v>
      </c>
      <c t="s" s="14" r="I563">
        <v>1790</v>
      </c>
      <c s="14" r="J563"/>
      <c s="14" r="K563"/>
      <c s="14" r="L563"/>
      <c s="14" r="M563">
        <v>1</v>
      </c>
      <c s="14" r="N563">
        <v>-9999</v>
      </c>
      <c s="18" r="O563"/>
      <c s="14" r="P563"/>
      <c s="14" r="Q563"/>
      <c s="14" r="R563"/>
      <c s="14" r="S563"/>
      <c s="14" r="T563"/>
      <c s="14" r="U563"/>
      <c s="14" r="V563"/>
      <c s="14" r="W563"/>
    </row>
    <row r="564">
      <c t="s" s="14" r="A564">
        <v>1418</v>
      </c>
      <c t="str" s="14" r="B564">
        <f>hyperlink("https://confluence.oceanobservatories.org/display/instruments/VEL3D-C%2CD","VEL3D-C,D")</f>
        <v>VEL3D-C,D</v>
      </c>
      <c t="s" s="14" r="C564">
        <v>3034</v>
      </c>
      <c t="s" s="23" r="D564">
        <v>3035</v>
      </c>
      <c s="14" r="E564">
        <f>countif(D$6:D$23675,D564) - 1</f>
        <v>0</v>
      </c>
      <c t="str" s="14" r="F564">
        <v>correlation_beam_2_quantity_int16_1</v>
      </c>
      <c s="14" r="G564">
        <f>countif(F$6:F$23675,F564) - 1</f>
        <v>0</v>
      </c>
      <c t="s" s="14" r="H564">
        <v>1397</v>
      </c>
      <c t="s" s="14" r="I564">
        <v>1790</v>
      </c>
      <c s="14" r="J564"/>
      <c s="14" r="K564"/>
      <c s="14" r="L564"/>
      <c s="14" r="M564">
        <v>1</v>
      </c>
      <c s="14" r="N564">
        <v>-9999</v>
      </c>
      <c s="18" r="O564"/>
      <c s="14" r="P564"/>
      <c s="14" r="Q564"/>
      <c s="14" r="R564"/>
      <c s="14" r="S564"/>
      <c s="14" r="T564"/>
      <c s="14" r="U564"/>
      <c s="14" r="V564"/>
      <c s="14" r="W564"/>
    </row>
    <row r="565">
      <c t="s" s="14" r="A565">
        <v>1418</v>
      </c>
      <c t="str" s="14" r="B565">
        <f>hyperlink("https://confluence.oceanobservatories.org/display/instruments/VEL3D-C%2CD","VEL3D-C,D")</f>
        <v>VEL3D-C,D</v>
      </c>
      <c t="s" s="14" r="C565">
        <v>3036</v>
      </c>
      <c t="s" s="23" r="D565">
        <v>3037</v>
      </c>
      <c s="14" r="E565">
        <f>countif(D$6:D$23675,D565) - 1</f>
        <v>0</v>
      </c>
      <c t="str" s="14" r="F565">
        <v>correlation_beam_3_quantity_int16_1</v>
      </c>
      <c s="14" r="G565">
        <f>countif(F$6:F$23675,F565) - 1</f>
        <v>0</v>
      </c>
      <c t="s" s="14" r="H565">
        <v>1397</v>
      </c>
      <c t="s" s="14" r="I565">
        <v>1790</v>
      </c>
      <c s="14" r="J565"/>
      <c s="14" r="K565"/>
      <c s="14" r="L565"/>
      <c s="14" r="M565">
        <v>1</v>
      </c>
      <c s="14" r="N565">
        <v>-9999</v>
      </c>
      <c s="18" r="O565"/>
      <c s="14" r="P565"/>
      <c s="14" r="Q565"/>
      <c s="14" r="R565"/>
      <c s="14" r="S565"/>
      <c s="14" r="T565"/>
      <c s="14" r="U565"/>
      <c s="14" r="V565"/>
      <c s="14" r="W565"/>
    </row>
    <row r="566">
      <c t="s" s="14" r="A566">
        <v>1418</v>
      </c>
      <c t="str" s="14" r="B566">
        <f>hyperlink("https://confluence.oceanobservatories.org/display/instruments/VEL3D-C%2CD","VEL3D-C,D")</f>
        <v>VEL3D-C,D</v>
      </c>
      <c t="s" s="14" r="C566">
        <v>3038</v>
      </c>
      <c t="s" s="23" r="D566">
        <v>3039</v>
      </c>
      <c s="14" r="E566">
        <f>countif(D$6:D$23675,D566) - 1</f>
        <v>0</v>
      </c>
      <c t="str" s="14" r="F566">
        <v>speed_of_sound_quantity_float32_m_s_1</v>
      </c>
      <c s="14" r="G566">
        <f>countif(F$6:F$23675,F566) - 1</f>
        <v>0</v>
      </c>
      <c t="s" s="14" r="H566">
        <v>1397</v>
      </c>
      <c t="s" s="14" r="I566">
        <v>1398</v>
      </c>
      <c s="14" r="J566"/>
      <c s="14" r="K566"/>
      <c s="14" r="L566"/>
      <c t="s" s="14" r="M566">
        <v>2756</v>
      </c>
      <c s="14" r="N566">
        <v>-9999</v>
      </c>
      <c s="18" r="O566"/>
      <c s="14" r="P566"/>
      <c s="14" r="Q566"/>
      <c s="14" r="R566"/>
      <c s="14" r="S566"/>
      <c s="14" r="T566"/>
      <c s="14" r="V566"/>
      <c s="14" r="W566"/>
    </row>
    <row r="567">
      <c t="s" s="14" r="A567">
        <v>1418</v>
      </c>
      <c t="str" s="14" r="B567">
        <f>hyperlink("https://confluence.oceanobservatories.org/display/instruments/VEL3D-C%2CD","VEL3D-C,D")</f>
        <v>VEL3D-C,D</v>
      </c>
      <c t="s" s="14" r="C567">
        <v>1730</v>
      </c>
      <c t="s" s="23" r="D567">
        <v>3040</v>
      </c>
      <c s="14" r="E567">
        <f>countif(D$6:D$23675,D567) - 1</f>
        <v>0</v>
      </c>
      <c t="str" s="14" r="F567">
        <v>heading_quantity_float32_deg</v>
      </c>
      <c s="14" r="G567">
        <f>countif(F$6:F$23675,F567) - 1</f>
        <v>0</v>
      </c>
      <c t="s" s="14" r="H567">
        <v>1397</v>
      </c>
      <c t="s" s="14" r="I567">
        <v>1398</v>
      </c>
      <c s="14" r="J567"/>
      <c s="14" r="K567"/>
      <c s="14" r="L567"/>
      <c t="s" s="14" r="M567">
        <v>3041</v>
      </c>
      <c s="14" r="N567">
        <v>-9999</v>
      </c>
      <c s="18" r="O567"/>
      <c s="14" r="P567"/>
      <c s="14" r="Q567"/>
      <c s="14" r="R567"/>
      <c s="14" r="S567"/>
      <c s="14" r="T567"/>
      <c s="14" r="V567"/>
      <c s="14" r="W567"/>
    </row>
    <row r="568">
      <c t="s" s="14" r="A568">
        <v>1418</v>
      </c>
      <c t="str" s="14" r="B568">
        <f>hyperlink("https://confluence.oceanobservatories.org/display/instruments/VEL3D-C%2CD","VEL3D-C,D")</f>
        <v>VEL3D-C,D</v>
      </c>
      <c t="s" s="14" r="C568">
        <v>1734</v>
      </c>
      <c t="s" s="23" r="D568">
        <v>3042</v>
      </c>
      <c s="14" r="E568">
        <f>countif(D$6:D$23675,D568) - 1</f>
        <v>0</v>
      </c>
      <c t="str" s="14" r="F568">
        <v>pitch_quantity_float32_deg</v>
      </c>
      <c s="14" r="G568">
        <f>countif(F$6:F$23675,F568) - 1</f>
        <v>0</v>
      </c>
      <c t="s" s="14" r="H568">
        <v>1397</v>
      </c>
      <c t="s" s="14" r="I568">
        <v>1398</v>
      </c>
      <c s="14" r="J568"/>
      <c s="14" r="K568"/>
      <c s="14" r="L568"/>
      <c t="s" s="14" r="M568">
        <v>3041</v>
      </c>
      <c s="14" r="N568">
        <v>-9999</v>
      </c>
      <c s="18" r="O568"/>
      <c s="14" r="P568"/>
      <c s="14" r="Q568"/>
      <c s="14" r="R568"/>
      <c s="14" r="S568"/>
      <c s="14" r="T568"/>
      <c s="14" r="V568"/>
      <c s="14" r="W568"/>
    </row>
    <row r="569">
      <c t="s" s="14" r="A569">
        <v>1418</v>
      </c>
      <c t="str" s="14" r="B569">
        <f>hyperlink("https://confluence.oceanobservatories.org/display/instruments/VEL3D-C%2CD","VEL3D-C,D")</f>
        <v>VEL3D-C,D</v>
      </c>
      <c t="s" s="14" r="C569">
        <v>1737</v>
      </c>
      <c t="s" s="23" r="D569">
        <v>3043</v>
      </c>
      <c s="14" r="E569">
        <f>countif(D$6:D$23675,D569) - 1</f>
        <v>0</v>
      </c>
      <c t="str" s="14" r="F569">
        <v>roll_quantity_float32_deg</v>
      </c>
      <c s="14" r="G569">
        <f>countif(F$6:F$23675,F569) - 1</f>
        <v>0</v>
      </c>
      <c t="s" s="14" r="H569">
        <v>1397</v>
      </c>
      <c t="s" s="14" r="I569">
        <v>1398</v>
      </c>
      <c s="14" r="J569"/>
      <c s="14" r="K569"/>
      <c s="14" r="L569"/>
      <c t="s" s="14" r="M569">
        <v>3041</v>
      </c>
      <c s="14" r="N569">
        <v>-9999</v>
      </c>
      <c s="18" r="O569"/>
      <c s="14" r="P569"/>
      <c s="14" r="Q569"/>
      <c s="14" r="R569"/>
      <c s="14" r="S569"/>
      <c s="14" r="T569"/>
      <c s="14" r="V569"/>
      <c s="14" r="W569"/>
    </row>
    <row r="570">
      <c t="s" s="14" r="A570">
        <v>1418</v>
      </c>
      <c t="str" s="14" r="B570">
        <f>hyperlink("https://confluence.oceanobservatories.org/display/instruments/VEL3D-C%2CD","VEL3D-C,D")</f>
        <v>VEL3D-C,D</v>
      </c>
      <c t="s" s="14" r="C570">
        <v>2752</v>
      </c>
      <c t="s" s="23" r="D570">
        <v>3044</v>
      </c>
      <c s="14" r="E570">
        <f>countif(D$6:D$23675,D570) - 1</f>
        <v>0</v>
      </c>
      <c t="str" s="14" r="F570">
        <v>error_code_quantity_int8_1</v>
      </c>
      <c s="14" r="G570">
        <f>countif(F$6:F$23675,F570) - 1</f>
        <v>0</v>
      </c>
      <c t="s" s="14" r="H570">
        <v>1397</v>
      </c>
      <c t="s" s="14" r="I570">
        <v>1479</v>
      </c>
      <c s="14" r="J570"/>
      <c s="14" r="K570"/>
      <c s="14" r="L570"/>
      <c s="14" r="M570">
        <v>1</v>
      </c>
      <c s="14" r="N570">
        <v>-99</v>
      </c>
      <c s="18" r="O570"/>
      <c s="14" r="P570"/>
      <c s="14" r="Q570"/>
      <c s="14" r="R570"/>
      <c s="14" r="S570"/>
      <c s="14" r="T570"/>
      <c s="14" r="V570"/>
      <c s="14" r="W570"/>
    </row>
    <row r="571">
      <c t="s" s="14" r="A571">
        <v>1418</v>
      </c>
      <c t="str" s="14" r="B571">
        <f>hyperlink("https://confluence.oceanobservatories.org/display/instruments/VEL3D-C%2CD","VEL3D-C,D")</f>
        <v>VEL3D-C,D</v>
      </c>
      <c t="s" s="14" r="C571">
        <v>3045</v>
      </c>
      <c t="s" s="23" r="D571">
        <v>3046</v>
      </c>
      <c s="14" r="E571">
        <f>countif(D$6:D$23675,D571) - 1</f>
        <v>0</v>
      </c>
      <c t="str" s="14" r="F571">
        <v>status_code_quantity_int8_1</v>
      </c>
      <c s="14" r="G571">
        <f>countif(F$6:F$23675,F571) - 1</f>
        <v>0</v>
      </c>
      <c t="s" s="14" r="H571">
        <v>1397</v>
      </c>
      <c t="s" s="14" r="I571">
        <v>1479</v>
      </c>
      <c s="14" r="J571"/>
      <c s="14" r="K571"/>
      <c s="14" r="L571"/>
      <c s="14" r="M571">
        <v>1</v>
      </c>
      <c s="14" r="N571">
        <v>-99</v>
      </c>
      <c s="18" r="O571"/>
      <c s="14" r="P571"/>
      <c s="14" r="Q571"/>
      <c s="14" r="R571"/>
      <c s="14" r="S571"/>
      <c s="14" r="T571"/>
      <c s="14" r="V571"/>
      <c s="14" r="W571"/>
    </row>
    <row r="572">
      <c t="s" s="14" r="A572">
        <v>1418</v>
      </c>
      <c t="str" s="14" r="B572">
        <f>hyperlink("https://confluence.oceanobservatories.org/display/instruments/VEL3D-C%2CD","VEL3D-C,D")</f>
        <v>VEL3D-C,D</v>
      </c>
      <c t="s" s="14" r="C572">
        <v>3047</v>
      </c>
      <c t="s" s="23" r="D572">
        <v>3048</v>
      </c>
      <c s="14" r="E572">
        <f>countif(D$6:D$23675,D572) - 1</f>
        <v>0</v>
      </c>
      <c t="str" s="14" r="F572">
        <v>analog_input_quantity_int16_1</v>
      </c>
      <c s="14" r="G572">
        <f>countif(F$6:F$23675,F572) - 1</f>
        <v>0</v>
      </c>
      <c t="s" s="14" r="H572">
        <v>1397</v>
      </c>
      <c t="s" s="14" r="I572">
        <v>1790</v>
      </c>
      <c s="14" r="J572"/>
      <c s="14" r="K572"/>
      <c s="14" r="L572"/>
      <c s="14" r="M572">
        <v>1</v>
      </c>
      <c s="14" r="N572">
        <v>-9999</v>
      </c>
      <c s="18" r="O572"/>
      <c s="14" r="P572"/>
      <c s="14" r="Q572"/>
      <c s="14" r="R572"/>
      <c s="14" r="S572"/>
      <c s="14" r="T572"/>
      <c s="14" r="V572"/>
      <c s="14" r="W572"/>
    </row>
    <row r="573">
      <c t="s" s="14" r="A573">
        <v>1418</v>
      </c>
      <c t="str" s="14" r="B573">
        <f>hyperlink("https://confluence.oceanobservatories.org/display/instruments/VEL3D-C%2CD","VEL3D-C,D")</f>
        <v>VEL3D-C,D</v>
      </c>
      <c t="s" s="14" r="C573">
        <v>3049</v>
      </c>
      <c t="s" s="23" r="D573">
        <v>3050</v>
      </c>
      <c s="14" r="E573">
        <f>countif(D$6:D$23675,D573) - 1</f>
        <v>0</v>
      </c>
      <c t="str" s="14" r="F573">
        <v>number_velocity_records_quantity_int16_1</v>
      </c>
      <c s="14" r="G573">
        <f>countif(F$6:F$23675,F573) - 1</f>
        <v>0</v>
      </c>
      <c t="s" s="14" r="H573">
        <v>1397</v>
      </c>
      <c t="s" s="14" r="I573">
        <v>1790</v>
      </c>
      <c s="14" r="J573"/>
      <c s="14" r="K573"/>
      <c s="14" r="L573"/>
      <c s="14" r="M573">
        <v>1</v>
      </c>
      <c s="14" r="N573">
        <v>-9999</v>
      </c>
      <c s="18" r="O573"/>
      <c s="14" r="P573"/>
      <c s="14" r="Q573"/>
      <c s="14" r="R573"/>
      <c s="14" r="S573"/>
      <c s="14" r="T573"/>
      <c s="14" r="U573"/>
      <c s="14" r="V573"/>
      <c s="14" r="W573"/>
    </row>
    <row r="574">
      <c t="s" s="14" r="A574">
        <v>1418</v>
      </c>
      <c t="str" s="14" r="B574">
        <f>hyperlink("https://confluence.oceanobservatories.org/display/instruments/VEL3D-C%2CD","VEL3D-C,D")</f>
        <v>VEL3D-C,D</v>
      </c>
      <c t="s" s="14" r="C574">
        <v>3051</v>
      </c>
      <c t="s" s="23" r="D574">
        <v>3052</v>
      </c>
      <c s="14" r="E574">
        <f>countif(D$6:D$23675,D574) - 1</f>
        <v>0</v>
      </c>
      <c t="str" s="14" r="F574">
        <v>noise_amp_beam1_quantity_int16_counts</v>
      </c>
      <c s="14" r="G574">
        <f>countif(F$6:F$23675,F574) - 1</f>
        <v>0</v>
      </c>
      <c t="s" s="14" r="H574">
        <v>1397</v>
      </c>
      <c t="s" s="14" r="I574">
        <v>1790</v>
      </c>
      <c s="14" r="J574"/>
      <c s="14" r="K574"/>
      <c s="14" r="L574"/>
      <c t="s" s="14" r="M574">
        <v>1470</v>
      </c>
      <c s="14" r="N574">
        <v>-9999</v>
      </c>
      <c s="18" r="O574"/>
      <c s="14" r="P574"/>
      <c s="14" r="Q574"/>
      <c s="14" r="R574"/>
      <c s="14" r="S574"/>
      <c s="14" r="T574"/>
      <c s="14" r="U574"/>
      <c s="14" r="V574"/>
      <c s="14" r="W574"/>
    </row>
    <row r="575">
      <c t="s" s="14" r="A575">
        <v>1418</v>
      </c>
      <c t="str" s="14" r="B575">
        <f>hyperlink("https://confluence.oceanobservatories.org/display/instruments/VEL3D-C%2CD","VEL3D-C,D")</f>
        <v>VEL3D-C,D</v>
      </c>
      <c t="s" s="14" r="C575">
        <v>3053</v>
      </c>
      <c t="s" s="23" r="D575">
        <v>3054</v>
      </c>
      <c s="14" r="E575">
        <f>countif(D$6:D$23675,D575) - 1</f>
        <v>0</v>
      </c>
      <c t="str" s="14" r="F575">
        <v>noise_amp_beam2_quantity_int16_counts</v>
      </c>
      <c s="14" r="G575">
        <f>countif(F$6:F$23675,F575) - 1</f>
        <v>0</v>
      </c>
      <c t="s" s="14" r="H575">
        <v>1397</v>
      </c>
      <c t="s" s="14" r="I575">
        <v>1790</v>
      </c>
      <c s="14" r="J575"/>
      <c s="14" r="K575"/>
      <c s="14" r="L575"/>
      <c t="s" s="14" r="M575">
        <v>1470</v>
      </c>
      <c s="14" r="N575">
        <v>-9999</v>
      </c>
      <c s="18" r="O575"/>
      <c s="14" r="P575"/>
      <c s="14" r="Q575"/>
      <c s="14" r="R575"/>
      <c s="14" r="S575"/>
      <c s="14" r="T575"/>
      <c s="14" r="U575"/>
      <c s="14" r="V575"/>
      <c s="14" r="W575"/>
    </row>
    <row r="576">
      <c t="s" s="14" r="A576">
        <v>1418</v>
      </c>
      <c t="str" s="14" r="B576">
        <f>hyperlink("https://confluence.oceanobservatories.org/display/instruments/VEL3D-C%2CD","VEL3D-C,D")</f>
        <v>VEL3D-C,D</v>
      </c>
      <c t="s" s="14" r="C576">
        <v>3055</v>
      </c>
      <c t="s" s="23" r="D576">
        <v>3056</v>
      </c>
      <c s="14" r="E576">
        <f>countif(D$6:D$23675,D576) - 1</f>
        <v>0</v>
      </c>
      <c t="str" s="14" r="F576">
        <v>noise_amp_beam3_quantity_int16_counts</v>
      </c>
      <c s="14" r="G576">
        <f>countif(F$6:F$23675,F576) - 1</f>
        <v>0</v>
      </c>
      <c t="s" s="14" r="H576">
        <v>1397</v>
      </c>
      <c t="s" s="14" r="I576">
        <v>1790</v>
      </c>
      <c s="14" r="J576"/>
      <c s="14" r="K576"/>
      <c s="14" r="L576"/>
      <c t="s" s="14" r="M576">
        <v>1470</v>
      </c>
      <c s="14" r="N576">
        <v>-9999</v>
      </c>
      <c s="18" r="O576"/>
      <c s="14" r="P576"/>
      <c s="14" r="Q576"/>
      <c s="14" r="R576"/>
      <c s="14" r="S576"/>
      <c s="14" r="T576"/>
      <c s="14" r="U576"/>
      <c s="14" r="V576"/>
      <c s="14" r="W576"/>
    </row>
    <row r="577">
      <c t="s" s="14" r="A577">
        <v>1418</v>
      </c>
      <c t="str" s="14" r="B577">
        <f>hyperlink("https://confluence.oceanobservatories.org/display/instruments/VEL3D-C%2CD","VEL3D-C,D")</f>
        <v>VEL3D-C,D</v>
      </c>
      <c t="s" s="14" r="C577">
        <v>3057</v>
      </c>
      <c t="s" s="23" r="D577">
        <v>3058</v>
      </c>
      <c s="14" r="E577">
        <f>countif(D$6:D$23675,D577) - 1</f>
        <v>0</v>
      </c>
      <c t="str" s="14" r="F577">
        <v>noise_correlation_beam1_quantity_int16_1</v>
      </c>
      <c s="14" r="G577">
        <f>countif(F$6:F$23675,F577) - 1</f>
        <v>0</v>
      </c>
      <c t="s" s="14" r="H577">
        <v>1397</v>
      </c>
      <c t="s" s="14" r="I577">
        <v>1790</v>
      </c>
      <c s="14" r="J577"/>
      <c s="14" r="K577"/>
      <c s="14" r="L577"/>
      <c s="14" r="M577">
        <v>1</v>
      </c>
      <c s="14" r="N577">
        <v>-9999</v>
      </c>
      <c s="18" r="O577"/>
      <c s="14" r="P577"/>
      <c s="14" r="Q577"/>
      <c s="14" r="R577"/>
      <c s="14" r="S577"/>
      <c s="14" r="T577"/>
      <c s="14" r="U577"/>
      <c s="14" r="V577"/>
      <c s="14" r="W577"/>
    </row>
    <row r="578">
      <c t="s" s="14" r="A578">
        <v>1418</v>
      </c>
      <c t="str" s="14" r="B578">
        <f>hyperlink("https://confluence.oceanobservatories.org/display/instruments/VEL3D-C%2CD","VEL3D-C,D")</f>
        <v>VEL3D-C,D</v>
      </c>
      <c t="s" s="14" r="C578">
        <v>3059</v>
      </c>
      <c t="s" s="23" r="D578">
        <v>3060</v>
      </c>
      <c s="14" r="E578">
        <f>countif(D$6:D$23675,D578) - 1</f>
        <v>0</v>
      </c>
      <c t="str" s="14" r="F578">
        <v>noise_correlation_beam2_quantity_int16_1</v>
      </c>
      <c s="14" r="G578">
        <f>countif(F$6:F$23675,F578) - 1</f>
        <v>0</v>
      </c>
      <c t="s" s="14" r="H578">
        <v>1397</v>
      </c>
      <c t="s" s="14" r="I578">
        <v>1790</v>
      </c>
      <c s="14" r="J578"/>
      <c s="14" r="K578"/>
      <c s="14" r="L578"/>
      <c s="14" r="M578">
        <v>1</v>
      </c>
      <c s="14" r="N578">
        <v>-9999</v>
      </c>
      <c s="18" r="O578"/>
      <c s="14" r="P578"/>
      <c s="14" r="Q578"/>
      <c s="14" r="R578"/>
      <c s="14" r="S578"/>
      <c s="14" r="T578"/>
      <c s="14" r="U578"/>
      <c s="14" r="V578"/>
      <c s="14" r="W578"/>
    </row>
    <row r="579">
      <c t="s" s="14" r="A579">
        <v>1418</v>
      </c>
      <c t="str" s="14" r="B579">
        <f>hyperlink("https://confluence.oceanobservatories.org/display/instruments/VEL3D-C%2CD","VEL3D-C,D")</f>
        <v>VEL3D-C,D</v>
      </c>
      <c t="s" s="14" r="C579">
        <v>3061</v>
      </c>
      <c t="s" s="23" r="D579">
        <v>3062</v>
      </c>
      <c s="14" r="E579">
        <f>countif(D$6:D$23675,D579) - 1</f>
        <v>0</v>
      </c>
      <c t="str" s="14" r="F579">
        <v>noise_correlation_beam3_quantity_int16_1</v>
      </c>
      <c s="14" r="G579">
        <f>countif(F$6:F$23675,F579) - 1</f>
        <v>0</v>
      </c>
      <c t="s" s="14" r="H579">
        <v>1397</v>
      </c>
      <c t="s" s="14" r="I579">
        <v>1790</v>
      </c>
      <c s="14" r="J579"/>
      <c s="14" r="K579"/>
      <c s="14" r="L579"/>
      <c s="14" r="M579">
        <v>1</v>
      </c>
      <c s="14" r="N579">
        <v>-9999</v>
      </c>
      <c s="18" r="O579"/>
      <c s="14" r="P579"/>
      <c s="14" r="Q579"/>
      <c s="14" r="R579"/>
      <c s="14" r="S579"/>
      <c s="14" r="T579"/>
      <c s="14" r="U579"/>
      <c s="14" r="V579"/>
      <c s="14" r="W579"/>
    </row>
    <row r="580">
      <c t="s" s="14" r="A580">
        <v>1418</v>
      </c>
      <c t="str" s="14" r="B580">
        <f>hyperlink("https://confluence.oceanobservatories.org/display/instruments/OPTAA","OPTAA")</f>
        <v>OPTAA</v>
      </c>
      <c t="s" s="14" r="C580">
        <v>2577</v>
      </c>
      <c t="s" s="23" r="D580">
        <v>3063</v>
      </c>
      <c s="14" r="E580">
        <f>countif(D$6:D$23675,D580) - 1</f>
        <v>0</v>
      </c>
      <c t="str" s="14" r="F580">
        <v>record_length_quantity_uint16_1</v>
      </c>
      <c s="14" r="G580">
        <f>countif(F$6:F$23675,F580) - 1</f>
        <v>0</v>
      </c>
      <c t="s" s="14" r="H580">
        <v>1397</v>
      </c>
      <c t="s" s="14" r="I580">
        <v>3064</v>
      </c>
      <c s="14" r="J580"/>
      <c s="14" r="K580"/>
      <c s="14" r="L580"/>
      <c s="14" r="M580">
        <v>1</v>
      </c>
      <c s="14" r="N580">
        <v>65535</v>
      </c>
      <c t="s" s="14" r="O580">
        <v>3065</v>
      </c>
      <c s="14" r="P580"/>
      <c s="14" r="Q580"/>
      <c s="14" r="R580"/>
      <c s="14" r="S580"/>
      <c t="s" s="14" r="T580">
        <v>3066</v>
      </c>
      <c s="14" r="U580"/>
      <c s="14" r="V580"/>
      <c t="s" s="14" r="W580">
        <v>1768</v>
      </c>
    </row>
    <row r="581">
      <c t="s" s="14" r="A581">
        <v>1418</v>
      </c>
      <c t="str" s="14" r="B581">
        <f>hyperlink("https://confluence.oceanobservatories.org/display/instruments/OPTAA","OPTAA")</f>
        <v>OPTAA</v>
      </c>
      <c t="s" s="14" r="C581">
        <v>3067</v>
      </c>
      <c t="s" s="23" r="D581">
        <v>3068</v>
      </c>
      <c s="14" r="E581">
        <f>countif(D$6:D$23675,D581) - 1</f>
        <v>0</v>
      </c>
      <c t="str" s="14" r="F581">
        <v>packet_type_quantity_uint8_1</v>
      </c>
      <c s="14" r="G581">
        <f>countif(F$6:F$23675,F581) - 1</f>
        <v>0</v>
      </c>
      <c t="s" s="14" r="H581">
        <v>1397</v>
      </c>
      <c t="s" s="14" r="I581">
        <v>3069</v>
      </c>
      <c s="14" r="J581"/>
      <c s="14" r="K581"/>
      <c s="14" r="L581"/>
      <c s="14" r="M581">
        <v>1</v>
      </c>
      <c s="14" r="N581">
        <v>255</v>
      </c>
      <c t="s" s="14" r="O581">
        <v>3070</v>
      </c>
      <c s="14" r="P581"/>
      <c s="14" r="Q581"/>
      <c s="14" r="R581"/>
      <c s="14" r="S581"/>
      <c t="s" s="14" r="T581">
        <v>3071</v>
      </c>
      <c s="14" r="U581"/>
      <c s="14" r="V581"/>
      <c t="s" s="14" r="W581">
        <v>1768</v>
      </c>
    </row>
    <row r="582">
      <c t="s" s="14" r="A582">
        <v>1418</v>
      </c>
      <c t="str" s="14" r="B582">
        <f>hyperlink("https://confluence.oceanobservatories.org/display/instruments/OPTAA","OPTAA")</f>
        <v>OPTAA</v>
      </c>
      <c t="s" s="14" r="C582">
        <v>3072</v>
      </c>
      <c t="s" s="23" r="D582">
        <v>3073</v>
      </c>
      <c s="14" r="E582">
        <f>countif(D$6:D$23675,D582) - 1</f>
        <v>0</v>
      </c>
      <c t="str" s="14" r="F582">
        <v>meter_type_quantity_uint8_1</v>
      </c>
      <c s="14" r="G582">
        <f>countif(F$6:F$23675,F582) - 1</f>
        <v>0</v>
      </c>
      <c t="s" s="14" r="H582">
        <v>1397</v>
      </c>
      <c t="s" s="14" r="I582">
        <v>3069</v>
      </c>
      <c s="14" r="J582"/>
      <c s="14" r="K582"/>
      <c s="14" r="L582"/>
      <c s="14" r="M582">
        <v>1</v>
      </c>
      <c s="14" r="N582">
        <v>255</v>
      </c>
      <c t="s" s="14" r="O582">
        <v>3074</v>
      </c>
      <c s="14" r="P582"/>
      <c s="14" r="Q582"/>
      <c s="14" r="R582"/>
      <c s="14" r="S582"/>
      <c t="s" s="14" r="T582">
        <v>3075</v>
      </c>
      <c s="14" r="U582"/>
      <c s="14" r="V582"/>
      <c t="s" s="14" r="W582">
        <v>1768</v>
      </c>
    </row>
    <row r="583">
      <c t="s" s="14" r="A583">
        <v>1418</v>
      </c>
      <c t="str" s="14" r="B583">
        <f>hyperlink("https://confluence.oceanobservatories.org/display/instruments/OPTAA","OPTAA")</f>
        <v>OPTAA</v>
      </c>
      <c t="s" s="14" r="C583">
        <v>3076</v>
      </c>
      <c t="s" s="23" r="D583">
        <v>3077</v>
      </c>
      <c s="14" r="E583">
        <f>countif(D$6:D$23675,D583) - 1</f>
        <v>0</v>
      </c>
      <c t="str" s="14" r="F583">
        <v>a_reference_dark_counts_quantity_uint16_counts</v>
      </c>
      <c s="14" r="G583">
        <f>countif(F$6:F$23675,F583) - 1</f>
        <v>0</v>
      </c>
      <c t="s" s="14" r="H583">
        <v>1397</v>
      </c>
      <c t="s" s="14" r="I583">
        <v>1525</v>
      </c>
      <c s="14" r="J583"/>
      <c s="14" r="K583"/>
      <c s="14" r="L583"/>
      <c t="s" s="14" r="M583">
        <v>1470</v>
      </c>
      <c s="14" r="N583">
        <v>65535</v>
      </c>
      <c t="s" s="14" r="O583">
        <v>3078</v>
      </c>
      <c s="14" r="P583"/>
      <c s="14" r="Q583"/>
      <c s="14" r="R583"/>
      <c s="14" r="S583"/>
      <c t="s" s="14" r="T583">
        <v>3079</v>
      </c>
      <c s="14" r="U583"/>
      <c s="14" r="V583"/>
      <c t="s" s="14" r="W583">
        <v>1768</v>
      </c>
    </row>
    <row r="584">
      <c t="s" s="14" r="A584">
        <v>1418</v>
      </c>
      <c t="str" s="14" r="B584">
        <f>hyperlink("https://confluence.oceanobservatories.org/display/instruments/OPTAA","OPTAA")</f>
        <v>OPTAA</v>
      </c>
      <c t="s" s="14" r="C584">
        <v>3080</v>
      </c>
      <c t="s" s="23" r="D584">
        <v>3081</v>
      </c>
      <c s="14" r="E584">
        <f>countif(D$6:D$23675,D584) - 1</f>
        <v>0</v>
      </c>
      <c t="str" s="14" r="F584">
        <v>pressure_counts_quantity_uint16_counts</v>
      </c>
      <c s="14" r="G584">
        <f>countif(F$6:F$23675,F584) - 1</f>
        <v>0</v>
      </c>
      <c t="s" s="14" r="H584">
        <v>1397</v>
      </c>
      <c t="s" s="14" r="I584">
        <v>1525</v>
      </c>
      <c s="14" r="J584"/>
      <c s="14" r="K584"/>
      <c s="14" r="L584"/>
      <c t="s" s="14" r="M584">
        <v>1470</v>
      </c>
      <c s="14" r="N584">
        <v>65535</v>
      </c>
      <c t="s" s="14" r="O584">
        <v>3082</v>
      </c>
      <c s="14" r="P584"/>
      <c s="14" r="Q584"/>
      <c s="14" r="R584"/>
      <c s="14" r="S584"/>
      <c t="s" s="14" r="T584">
        <v>3083</v>
      </c>
      <c s="14" r="U584"/>
      <c s="14" r="V584"/>
      <c t="s" s="14" r="W584">
        <v>1768</v>
      </c>
    </row>
    <row r="585">
      <c t="s" s="14" r="A585">
        <v>1418</v>
      </c>
      <c t="str" s="14" r="B585">
        <f>hyperlink("https://confluence.oceanobservatories.org/display/instruments/OPTAA","OPTAA")</f>
        <v>OPTAA</v>
      </c>
      <c t="s" s="14" r="C585">
        <v>3084</v>
      </c>
      <c t="s" s="23" r="D585">
        <v>3085</v>
      </c>
      <c s="14" r="E585">
        <f>countif(D$6:D$23675,D585) - 1</f>
        <v>0</v>
      </c>
      <c t="str" s="14" r="F585">
        <v>a_signal_dark_counts_quantity_uint16_counts</v>
      </c>
      <c s="14" r="G585">
        <f>countif(F$6:F$23675,F585) - 1</f>
        <v>0</v>
      </c>
      <c t="s" s="14" r="H585">
        <v>1397</v>
      </c>
      <c t="s" s="14" r="I585">
        <v>1525</v>
      </c>
      <c s="14" r="J585"/>
      <c s="14" r="K585"/>
      <c s="14" r="L585"/>
      <c t="s" s="14" r="M585">
        <v>1470</v>
      </c>
      <c s="14" r="N585">
        <v>65535</v>
      </c>
      <c t="s" s="14" r="O585">
        <v>3086</v>
      </c>
      <c s="14" r="P585"/>
      <c s="14" r="Q585"/>
      <c s="14" r="R585"/>
      <c s="14" r="S585"/>
      <c t="s" s="14" r="T585">
        <v>3087</v>
      </c>
      <c s="14" r="U585"/>
      <c s="14" r="V585"/>
      <c t="s" s="14" r="W585">
        <v>1768</v>
      </c>
    </row>
    <row r="586">
      <c t="s" s="14" r="A586">
        <v>1418</v>
      </c>
      <c t="str" s="14" r="B586">
        <f>hyperlink("https://confluence.oceanobservatories.org/display/instruments/OPTAA","OPTAA")</f>
        <v>OPTAA</v>
      </c>
      <c t="s" s="14" r="C586">
        <v>3088</v>
      </c>
      <c t="s" s="23" r="D586">
        <v>3089</v>
      </c>
      <c s="14" r="E586">
        <f>countif(D$6:D$23675,D586) - 1</f>
        <v>0</v>
      </c>
      <c t="str" s="14" r="F586">
        <v>external_temp_raw_quantity_uint16_counts</v>
      </c>
      <c s="14" r="G586">
        <f>countif(F$6:F$23675,F586) - 1</f>
        <v>0</v>
      </c>
      <c t="s" s="14" r="H586">
        <v>1397</v>
      </c>
      <c t="s" s="14" r="I586">
        <v>1525</v>
      </c>
      <c s="14" r="J586"/>
      <c s="14" r="K586"/>
      <c s="14" r="L586"/>
      <c t="s" s="14" r="M586">
        <v>1470</v>
      </c>
      <c s="14" r="N586">
        <v>65535</v>
      </c>
      <c t="s" s="14" r="O586">
        <v>3090</v>
      </c>
      <c s="14" r="P586"/>
      <c s="14" r="Q586"/>
      <c s="14" r="S586"/>
      <c t="s" s="14" r="T586">
        <v>3091</v>
      </c>
      <c s="14" r="U586"/>
      <c s="14" r="V586"/>
      <c t="s" s="14" r="W586">
        <v>1768</v>
      </c>
    </row>
    <row r="587">
      <c t="s" s="14" r="A587">
        <v>1418</v>
      </c>
      <c t="str" s="14" r="B587">
        <f>hyperlink("https://confluence.oceanobservatories.org/display/instruments/OPTAA","OPTAA")</f>
        <v>OPTAA</v>
      </c>
      <c t="s" s="14" r="C587">
        <v>3092</v>
      </c>
      <c t="s" s="23" r="D587">
        <v>3093</v>
      </c>
      <c s="14" r="E587">
        <f>countif(D$6:D$23675,D587) - 1</f>
        <v>0</v>
      </c>
      <c t="str" s="14" r="F587">
        <v>internal_temp_raw_quantity_uint16_counts</v>
      </c>
      <c s="14" r="G587">
        <f>countif(F$6:F$23675,F587) - 1</f>
        <v>0</v>
      </c>
      <c t="s" s="14" r="H587">
        <v>1397</v>
      </c>
      <c t="s" s="14" r="I587">
        <v>1525</v>
      </c>
      <c s="14" r="J587"/>
      <c s="14" r="K587"/>
      <c s="14" r="L587"/>
      <c t="s" s="14" r="M587">
        <v>1470</v>
      </c>
      <c s="14" r="N587">
        <v>65535</v>
      </c>
      <c t="s" s="14" r="O587">
        <v>3094</v>
      </c>
      <c s="14" r="P587"/>
      <c s="14" r="Q587"/>
      <c t="s" s="14" r="R587">
        <v>3095</v>
      </c>
      <c s="14" r="S587"/>
      <c t="s" s="14" r="T587">
        <v>3096</v>
      </c>
      <c s="14" r="U587"/>
      <c s="14" r="V587"/>
      <c t="s" s="14" r="W587">
        <v>1768</v>
      </c>
    </row>
    <row r="588">
      <c t="s" s="14" r="A588">
        <v>1418</v>
      </c>
      <c t="str" s="14" r="B588">
        <f>hyperlink("https://confluence.oceanobservatories.org/display/instruments/OPTAA","OPTAA")</f>
        <v>OPTAA</v>
      </c>
      <c t="s" s="14" r="C588">
        <v>3097</v>
      </c>
      <c t="s" s="23" r="D588">
        <v>3098</v>
      </c>
      <c s="14" r="E588">
        <f>countif(D$6:D$23675,D588) - 1</f>
        <v>0</v>
      </c>
      <c t="str" s="14" r="F588">
        <v>c_reference_dark_counts_quantity_uint16_counts</v>
      </c>
      <c s="14" r="G588">
        <f>countif(F$6:F$23675,F588) - 1</f>
        <v>0</v>
      </c>
      <c t="s" s="14" r="H588">
        <v>1397</v>
      </c>
      <c t="s" s="14" r="I588">
        <v>1525</v>
      </c>
      <c s="14" r="J588"/>
      <c s="14" r="K588"/>
      <c s="14" r="L588"/>
      <c t="s" s="14" r="M588">
        <v>1470</v>
      </c>
      <c s="14" r="N588">
        <v>65535</v>
      </c>
      <c t="s" s="14" r="O588">
        <v>3099</v>
      </c>
      <c s="14" r="P588"/>
      <c s="14" r="Q588"/>
      <c s="14" r="R588"/>
      <c s="14" r="S588"/>
      <c t="s" s="14" r="T588">
        <v>3100</v>
      </c>
      <c s="14" r="U588"/>
      <c s="14" r="V588"/>
      <c t="s" s="14" r="W588">
        <v>1768</v>
      </c>
    </row>
    <row r="589">
      <c t="s" s="14" r="A589">
        <v>1418</v>
      </c>
      <c t="str" s="14" r="B589">
        <f>hyperlink("https://confluence.oceanobservatories.org/display/instruments/OPTAA","OPTAA")</f>
        <v>OPTAA</v>
      </c>
      <c t="s" s="14" r="C589">
        <v>3101</v>
      </c>
      <c t="s" s="23" r="D589">
        <v>3102</v>
      </c>
      <c s="14" r="E589">
        <f>countif(D$6:D$23675,D589) - 1</f>
        <v>0</v>
      </c>
      <c t="str" s="14" r="F589">
        <v>c_signal_dark_counts_quantity_uint16_counts</v>
      </c>
      <c s="14" r="G589">
        <f>countif(F$6:F$23675,F589) - 1</f>
        <v>0</v>
      </c>
      <c t="s" s="14" r="H589">
        <v>1397</v>
      </c>
      <c t="s" s="14" r="I589">
        <v>1525</v>
      </c>
      <c s="14" r="J589"/>
      <c s="14" r="K589"/>
      <c s="14" r="L589"/>
      <c t="s" s="14" r="M589">
        <v>1470</v>
      </c>
      <c s="14" r="N589">
        <v>65535</v>
      </c>
      <c t="s" s="14" r="O589">
        <v>3103</v>
      </c>
      <c s="14" r="P589"/>
      <c s="14" r="Q589"/>
      <c s="14" r="R589"/>
      <c s="14" r="S589"/>
      <c t="s" s="14" r="T589">
        <v>3104</v>
      </c>
      <c s="14" r="U589"/>
      <c s="14" r="V589"/>
      <c t="s" s="14" r="W589">
        <v>1768</v>
      </c>
    </row>
    <row r="590">
      <c t="s" s="14" r="A590">
        <v>1418</v>
      </c>
      <c t="str" s="14" r="B590">
        <f>hyperlink("https://confluence.oceanobservatories.org/display/instruments/OPTAA","OPTAA")</f>
        <v>OPTAA</v>
      </c>
      <c t="s" s="14" r="C590">
        <v>3105</v>
      </c>
      <c t="s" s="23" r="D590">
        <v>3106</v>
      </c>
      <c s="14" r="E590">
        <f>countif(D$6:D$23675,D590) - 1</f>
        <v>0</v>
      </c>
      <c t="str" s="14" r="F590">
        <v>elapsed_run_time_quantity_uint32_ms</v>
      </c>
      <c s="14" r="G590">
        <f>countif(F$6:F$23675,F590) - 1</f>
        <v>0</v>
      </c>
      <c t="s" s="14" r="H590">
        <v>1397</v>
      </c>
      <c t="s" s="14" r="I590">
        <v>3107</v>
      </c>
      <c s="14" r="J590"/>
      <c s="14" r="K590"/>
      <c s="14" r="L590"/>
      <c t="s" s="14" r="M590">
        <v>2327</v>
      </c>
      <c s="14" r="N590">
        <v>0</v>
      </c>
      <c t="s" s="14" r="O590">
        <v>3108</v>
      </c>
      <c s="14" r="P590"/>
      <c s="14" r="Q590"/>
      <c s="14" r="R590"/>
      <c s="14" r="S590"/>
      <c t="s" s="14" r="T590">
        <v>3109</v>
      </c>
      <c s="14" r="U590"/>
      <c s="14" r="V590"/>
      <c t="s" s="14" r="W590">
        <v>1768</v>
      </c>
    </row>
    <row r="591">
      <c t="s" s="14" r="A591">
        <v>1418</v>
      </c>
      <c t="str" s="14" r="B591">
        <f>hyperlink("https://confluence.oceanobservatories.org/display/instruments/OPTAA","OPTAA")</f>
        <v>OPTAA</v>
      </c>
      <c t="s" s="14" r="C591">
        <v>3110</v>
      </c>
      <c t="s" s="23" r="D591">
        <v>3111</v>
      </c>
      <c s="14" r="E591">
        <f>countif(D$6:D$23675,D591) - 1</f>
        <v>0</v>
      </c>
      <c t="str" s="14" r="F591">
        <v>num_wavelengths_quantity_uint8_1</v>
      </c>
      <c s="14" r="G591">
        <f>countif(F$6:F$23675,F591) - 1</f>
        <v>0</v>
      </c>
      <c t="s" s="14" r="H591">
        <v>1397</v>
      </c>
      <c t="s" s="14" r="I591">
        <v>3069</v>
      </c>
      <c s="14" r="J591"/>
      <c s="14" r="K591"/>
      <c s="14" r="L591"/>
      <c s="14" r="M591">
        <v>1</v>
      </c>
      <c s="14" r="N591">
        <v>0</v>
      </c>
      <c t="s" s="14" r="O591">
        <v>3112</v>
      </c>
      <c s="14" r="P591"/>
      <c s="14" r="Q591"/>
      <c s="14" r="R591"/>
      <c s="14" r="S591"/>
      <c t="s" s="14" r="T591">
        <v>3113</v>
      </c>
      <c s="14" r="U591"/>
      <c s="14" r="V591"/>
      <c t="s" s="14" r="W591">
        <v>1768</v>
      </c>
    </row>
    <row r="592">
      <c t="s" s="14" r="A592">
        <v>1418</v>
      </c>
      <c t="str" s="14" r="B592">
        <f>hyperlink("https://confluence.oceanobservatories.org/display/instruments/OPTAA","OPTAA")</f>
        <v>OPTAA</v>
      </c>
      <c t="s" s="14" r="C592">
        <v>3114</v>
      </c>
      <c t="s" s="23" r="D592">
        <v>3115</v>
      </c>
      <c s="14" r="E592">
        <f>countif(D$6:D$23675,D592) - 1</f>
        <v>0</v>
      </c>
      <c t="str" s="14" r="F592">
        <v>c_reference_counts_array_quantity_uint16_counts</v>
      </c>
      <c s="14" r="G592">
        <f>countif(F$6:F$23675,F592) - 1</f>
        <v>0</v>
      </c>
      <c t="s" s="14" r="H592">
        <v>1467</v>
      </c>
      <c t="s" s="14" r="I592">
        <v>1525</v>
      </c>
      <c s="14" r="J592"/>
      <c s="14" r="K592"/>
      <c s="14" r="L592"/>
      <c t="s" s="14" r="M592">
        <v>1470</v>
      </c>
      <c s="14" r="N592">
        <v>65535</v>
      </c>
      <c t="s" s="14" r="O592">
        <v>3116</v>
      </c>
      <c s="14" r="P592"/>
      <c s="14" r="Q592"/>
      <c t="s" s="14" r="R592">
        <v>3117</v>
      </c>
      <c s="14" r="S592"/>
      <c t="s" s="14" r="T592">
        <v>3118</v>
      </c>
      <c s="14" r="U592"/>
      <c s="14" r="V592"/>
      <c t="s" s="14" r="W592">
        <v>1768</v>
      </c>
    </row>
    <row r="593">
      <c t="s" s="14" r="A593">
        <v>1418</v>
      </c>
      <c t="str" s="14" r="B593">
        <f>hyperlink("https://confluence.oceanobservatories.org/display/instruments/OPTAA","OPTAA")</f>
        <v>OPTAA</v>
      </c>
      <c t="s" s="14" r="C593">
        <v>3119</v>
      </c>
      <c t="s" s="23" r="D593">
        <v>3120</v>
      </c>
      <c s="14" r="E593">
        <f>countif(D$6:D$23675,D593) - 1</f>
        <v>0</v>
      </c>
      <c t="str" s="14" r="F593">
        <v>a_reference_counts_array_quantity_uint16_counts</v>
      </c>
      <c s="14" r="G593">
        <f>countif(F$6:F$23675,F593) - 1</f>
        <v>0</v>
      </c>
      <c t="s" s="14" r="H593">
        <v>1467</v>
      </c>
      <c t="s" s="14" r="I593">
        <v>1525</v>
      </c>
      <c s="14" r="J593"/>
      <c s="14" r="K593"/>
      <c s="14" r="L593"/>
      <c t="s" s="14" r="M593">
        <v>1470</v>
      </c>
      <c s="14" r="N593">
        <v>65535</v>
      </c>
      <c t="s" s="14" r="O593">
        <v>3121</v>
      </c>
      <c s="14" r="P593"/>
      <c s="14" r="Q593"/>
      <c t="s" s="14" r="R593">
        <v>3122</v>
      </c>
      <c s="14" r="S593"/>
      <c t="s" s="14" r="T593">
        <v>3123</v>
      </c>
      <c s="14" r="U593"/>
      <c s="14" r="V593"/>
      <c t="s" s="14" r="W593">
        <v>1768</v>
      </c>
    </row>
    <row r="594">
      <c t="s" s="14" r="A594">
        <v>1418</v>
      </c>
      <c t="str" s="14" r="B594">
        <f>hyperlink("https://confluence.oceanobservatories.org/display/instruments/OPTAA","OPTAA")</f>
        <v>OPTAA</v>
      </c>
      <c t="s" s="14" r="C594">
        <v>3124</v>
      </c>
      <c t="s" s="23" r="D594">
        <v>3125</v>
      </c>
      <c s="14" r="E594">
        <f>countif(D$6:D$23675,D594) - 1</f>
        <v>0</v>
      </c>
      <c t="str" s="14" r="F594">
        <v>c_signal_counts_array_quantity_uint16_counts</v>
      </c>
      <c s="14" r="G594">
        <f>countif(F$6:F$23675,F594) - 1</f>
        <v>0</v>
      </c>
      <c t="s" s="14" r="H594">
        <v>1467</v>
      </c>
      <c t="s" s="14" r="I594">
        <v>1525</v>
      </c>
      <c s="14" r="J594"/>
      <c s="14" r="K594"/>
      <c s="14" r="L594"/>
      <c t="s" s="14" r="M594">
        <v>1470</v>
      </c>
      <c s="14" r="N594">
        <v>65535</v>
      </c>
      <c t="s" s="14" r="O594">
        <v>3126</v>
      </c>
      <c s="14" r="P594"/>
      <c s="14" r="Q594"/>
      <c t="s" s="14" r="R594">
        <v>3127</v>
      </c>
      <c s="14" r="S594"/>
      <c t="s" s="14" r="T594">
        <v>3128</v>
      </c>
      <c s="14" r="U594"/>
      <c s="14" r="V594"/>
      <c t="s" s="14" r="W594">
        <v>1768</v>
      </c>
    </row>
    <row r="595">
      <c t="s" s="14" r="A595">
        <v>1418</v>
      </c>
      <c t="str" s="14" r="B595">
        <f>hyperlink("https://confluence.oceanobservatories.org/display/instruments/OPTAA","OPTAA")</f>
        <v>OPTAA</v>
      </c>
      <c t="s" s="14" r="C595">
        <v>3129</v>
      </c>
      <c t="s" s="23" r="D595">
        <v>3130</v>
      </c>
      <c s="14" r="E595">
        <f>countif(D$6:D$23675,D595) - 1</f>
        <v>0</v>
      </c>
      <c t="str" s="14" r="F595">
        <v>a_signal_counts_array_quantity_uint16_counts_</v>
      </c>
      <c s="14" r="G595">
        <f>countif(F$6:F$23675,F595) - 1</f>
        <v>0</v>
      </c>
      <c t="s" s="14" r="H595">
        <v>1467</v>
      </c>
      <c t="s" s="14" r="I595">
        <v>3131</v>
      </c>
      <c s="14" r="J595"/>
      <c s="14" r="K595"/>
      <c s="14" r="L595"/>
      <c t="s" s="14" r="M595">
        <v>3132</v>
      </c>
      <c s="14" r="N595">
        <v>65535</v>
      </c>
      <c t="s" s="14" r="O595">
        <v>3133</v>
      </c>
      <c s="14" r="P595"/>
      <c s="14" r="Q595"/>
      <c t="s" s="14" r="R595">
        <v>3134</v>
      </c>
      <c s="14" r="S595"/>
      <c t="s" s="14" r="T595">
        <v>3135</v>
      </c>
      <c s="14" r="U595"/>
      <c s="14" r="V595"/>
      <c t="s" s="14" r="W595">
        <v>1768</v>
      </c>
    </row>
    <row r="596">
      <c t="s" s="14" r="A596">
        <v>1418</v>
      </c>
      <c t="str" s="14" r="B596">
        <f>hyperlink("https://confluence.oceanobservatories.org/display/instruments/OPTAA","OPTAA")</f>
        <v>OPTAA</v>
      </c>
      <c t="s" s="14" r="C596">
        <v>1841</v>
      </c>
      <c t="s" s="23" r="D596">
        <v>3136</v>
      </c>
      <c s="14" r="E596">
        <f>countif(D$6:D$23675,D596) - 1</f>
        <v>0</v>
      </c>
      <c t="str" s="14" r="F596">
        <v>firmware_version_quantity_float32_1</v>
      </c>
      <c s="14" r="G596">
        <f>countif(F$6:F$23675,F596) - 1</f>
        <v>0</v>
      </c>
      <c t="s" s="14" r="H596">
        <v>1397</v>
      </c>
      <c t="s" s="14" r="I596">
        <v>3137</v>
      </c>
      <c s="14" r="J596"/>
      <c s="14" r="K596"/>
      <c s="14" r="L596"/>
      <c s="14" r="M596">
        <v>1</v>
      </c>
      <c s="14" r="N596">
        <v>-9999</v>
      </c>
      <c t="s" s="14" r="O596">
        <v>1843</v>
      </c>
      <c s="14" r="P596"/>
      <c s="14" r="Q596"/>
      <c s="14" r="R596"/>
      <c s="14" r="S596"/>
      <c t="s" s="14" r="T596">
        <v>3138</v>
      </c>
      <c s="14" r="U596"/>
      <c s="14" r="V596"/>
      <c t="s" s="14" r="W596">
        <v>1768</v>
      </c>
    </row>
    <row r="597">
      <c t="s" s="14" r="A597">
        <v>1418</v>
      </c>
      <c t="str" s="14" r="B597">
        <f>hyperlink("https://confluence.oceanobservatories.org/display/instruments/OPTAA","OPTAA")</f>
        <v>OPTAA</v>
      </c>
      <c t="s" s="14" r="C597">
        <v>3139</v>
      </c>
      <c t="s" s="23" r="D597">
        <v>3140</v>
      </c>
      <c s="14" r="E597">
        <f>countif(D$6:D$23675,D597) - 1</f>
        <v>0</v>
      </c>
      <c t="str" s="14" r="F597">
        <v>persistor_cf_serial_number_quantity_uint16_1</v>
      </c>
      <c s="14" r="G597">
        <f>countif(F$6:F$23675,F597) - 1</f>
        <v>0</v>
      </c>
      <c t="s" s="14" r="H597">
        <v>1397</v>
      </c>
      <c t="s" s="14" r="I597">
        <v>1525</v>
      </c>
      <c s="14" r="J597"/>
      <c s="14" r="K597"/>
      <c s="14" r="L597"/>
      <c s="14" r="M597">
        <v>1</v>
      </c>
      <c s="14" r="N597">
        <v>0</v>
      </c>
      <c t="s" s="14" r="O597">
        <v>3141</v>
      </c>
      <c s="14" r="P597"/>
      <c s="14" r="Q597"/>
      <c s="14" r="R597"/>
      <c s="14" r="S597"/>
      <c t="s" s="14" r="T597">
        <v>3142</v>
      </c>
      <c s="14" r="U597"/>
      <c s="14" r="V597"/>
      <c t="s" s="14" r="W597">
        <v>1768</v>
      </c>
    </row>
    <row r="598">
      <c t="s" s="14" r="A598">
        <v>1418</v>
      </c>
      <c t="str" s="14" r="B598">
        <f>hyperlink("https://confluence.oceanobservatories.org/display/instruments/OPTAA","OPTAA")</f>
        <v>OPTAA</v>
      </c>
      <c t="s" s="14" r="C598">
        <v>3143</v>
      </c>
      <c t="s" s="23" r="D598">
        <v>3144</v>
      </c>
      <c s="14" r="E598">
        <f>countif(D$6:D$23675,D598) - 1</f>
        <v>0</v>
      </c>
      <c t="str" s="14" r="F598">
        <v>persistor_bios_version_quantity_float32_1</v>
      </c>
      <c s="14" r="G598">
        <f>countif(F$6:F$23675,F598) - 1</f>
        <v>0</v>
      </c>
      <c t="s" s="14" r="H598">
        <v>1397</v>
      </c>
      <c t="s" s="14" r="I598">
        <v>1398</v>
      </c>
      <c s="14" r="J598"/>
      <c s="14" r="K598"/>
      <c s="14" r="L598"/>
      <c s="14" r="M598">
        <v>1</v>
      </c>
      <c s="14" r="N598">
        <v>-9999</v>
      </c>
      <c t="s" s="14" r="O598">
        <v>3145</v>
      </c>
      <c s="14" r="P598"/>
      <c s="14" r="Q598"/>
      <c s="14" r="R598"/>
      <c s="14" r="S598"/>
      <c t="s" r="T598">
        <v>3146</v>
      </c>
      <c s="14" r="U598"/>
      <c s="14" r="V598"/>
      <c t="s" s="14" r="W598">
        <v>1768</v>
      </c>
    </row>
    <row r="599">
      <c t="s" s="14" r="A599">
        <v>1418</v>
      </c>
      <c t="str" s="14" r="B599">
        <f>hyperlink("https://confluence.oceanobservatories.org/display/instruments/OPTAA","OPTAA")</f>
        <v>OPTAA</v>
      </c>
      <c t="s" s="14" r="C599">
        <v>3147</v>
      </c>
      <c t="s" s="23" r="D599">
        <v>3148</v>
      </c>
      <c s="14" r="E599">
        <f>countif(D$6:D$23675,D599) - 1</f>
        <v>0</v>
      </c>
      <c t="str" s="14" r="F599">
        <v>persistor_picodos_version_quantity_float32_1</v>
      </c>
      <c s="14" r="G599">
        <f>countif(F$6:F$23675,F599) - 1</f>
        <v>0</v>
      </c>
      <c t="s" s="14" r="H599">
        <v>1397</v>
      </c>
      <c t="s" s="14" r="I599">
        <v>3149</v>
      </c>
      <c s="14" r="J599"/>
      <c s="14" r="K599"/>
      <c s="14" r="L599"/>
      <c s="14" r="M599">
        <v>1</v>
      </c>
      <c s="14" r="N599">
        <v>-9999</v>
      </c>
      <c t="s" s="14" r="O599">
        <v>3150</v>
      </c>
      <c s="14" r="P599"/>
      <c s="14" r="Q599"/>
      <c s="14" r="R599"/>
      <c s="14" r="S599"/>
      <c t="s" r="T599">
        <v>3151</v>
      </c>
      <c s="14" r="U599"/>
      <c s="14" r="V599"/>
      <c t="s" s="14" r="W599">
        <v>1768</v>
      </c>
    </row>
    <row r="600">
      <c t="s" s="14" r="A600">
        <v>2071</v>
      </c>
      <c t="str" s="14" r="B600">
        <f>hyperlink("https://confluence.oceanobservatories.org/display/instruments/TMPSF","TMPSF")</f>
        <v>TMPSF</v>
      </c>
      <c t="s" s="14" r="C600">
        <v>1743</v>
      </c>
      <c t="s" r="D600">
        <v>3152</v>
      </c>
      <c s="14" r="E600">
        <f>countif(D$6:D$23675,D600) - 1</f>
        <v>0</v>
      </c>
      <c t="str" s="14" r="F600">
        <v>temperature_array_quantity_float32_deg_C</v>
      </c>
      <c s="14" r="G600">
        <f>countif(F$6:F$23675,F600) - 1</f>
        <v>0</v>
      </c>
      <c t="s" s="14" r="H600">
        <v>1467</v>
      </c>
      <c t="s" s="14" r="I600">
        <v>1398</v>
      </c>
      <c s="14" r="J600"/>
      <c s="14" r="K600"/>
      <c s="14" r="L600"/>
      <c t="s" s="14" r="M600">
        <v>1432</v>
      </c>
      <c s="14" r="N600">
        <v>-9999</v>
      </c>
      <c t="s" s="18" r="O600">
        <v>3153</v>
      </c>
      <c s="14" r="P600"/>
      <c s="14" r="Q600"/>
      <c s="14" r="R600"/>
      <c s="14" r="S600"/>
      <c s="14" r="U600"/>
      <c s="14" r="V600"/>
      <c s="14" r="W600"/>
    </row>
    <row r="601">
      <c t="s" s="14" r="A601">
        <v>2071</v>
      </c>
      <c t="str" s="14" r="B601">
        <f>hyperlink("https://confluence.oceanobservatories.org/display/instruments/TMPSF","TMPSF")</f>
        <v>TMPSF</v>
      </c>
      <c t="s" s="14" r="C601">
        <v>3154</v>
      </c>
      <c t="s" r="D601">
        <v>3155</v>
      </c>
      <c s="14" r="E601">
        <f>countif(D$6:D$23675,D601) - 1</f>
        <v>0</v>
      </c>
      <c t="str" s="14" r="F601">
        <v>tmpsf_cal_coeffs_array_quantity_float32_1</v>
      </c>
      <c s="14" r="G601">
        <f>countif(F$6:F$23675,F601) - 1</f>
        <v>0</v>
      </c>
      <c t="s" s="14" r="H601">
        <v>1467</v>
      </c>
      <c t="s" s="14" r="I601">
        <v>1398</v>
      </c>
      <c s="14" r="J601"/>
      <c s="14" r="K601"/>
      <c s="14" r="L601"/>
      <c s="14" r="M601">
        <v>1</v>
      </c>
      <c s="14" r="N601">
        <v>-9999</v>
      </c>
      <c t="s" s="18" r="O601">
        <v>3156</v>
      </c>
      <c s="14" r="P601"/>
      <c s="14" r="Q601"/>
      <c s="14" r="R601"/>
      <c s="14" r="S601"/>
      <c s="14" r="T601"/>
      <c s="14" r="U601"/>
      <c s="14" r="V601"/>
      <c s="14" r="W601"/>
    </row>
    <row r="602">
      <c t="s" s="14" r="A602">
        <v>1418</v>
      </c>
      <c t="str" s="14" r="B602">
        <f>hyperlink("https://confluence.oceanobservatories.org/display/instruments/ADCP","ADCP-PD0")</f>
        <v>ADCP-PD0</v>
      </c>
      <c t="s" s="14" r="C602">
        <v>3157</v>
      </c>
      <c t="s" r="D602">
        <v>3158</v>
      </c>
      <c s="14" r="E602">
        <f>countif(D$6:D$23675,D602) - 1</f>
        <v>0</v>
      </c>
      <c t="str" s="14" r="F602">
        <v>header_id_quantity_uint8_1</v>
      </c>
      <c s="14" r="G602">
        <f>countif(F$6:F$23675,F602) - 1</f>
        <v>0</v>
      </c>
      <c t="s" s="14" r="H602">
        <v>1397</v>
      </c>
      <c t="s" s="14" r="I602">
        <v>3069</v>
      </c>
      <c s="14" r="J602"/>
      <c s="14" r="K602"/>
      <c s="14" r="L602"/>
      <c s="14" r="M602">
        <v>1</v>
      </c>
      <c s="14" r="N602">
        <v>0</v>
      </c>
      <c s="18" r="O602"/>
      <c s="14" r="P602"/>
      <c s="14" r="Q602"/>
      <c s="14" r="R602"/>
      <c s="14" r="S602"/>
      <c t="s" s="14" r="T602">
        <v>3159</v>
      </c>
      <c s="14" r="U602"/>
      <c s="14" r="V602"/>
      <c s="14" r="W602"/>
    </row>
    <row r="603">
      <c t="s" s="14" r="A603">
        <v>1418</v>
      </c>
      <c t="str" s="14" r="B603">
        <f>hyperlink("https://confluence.oceanobservatories.org/display/instruments/ADCP","ADCP-PD0")</f>
        <v>ADCP-PD0</v>
      </c>
      <c t="s" s="14" r="C603">
        <v>3160</v>
      </c>
      <c t="s" r="D603">
        <v>3161</v>
      </c>
      <c s="14" r="E603">
        <f>countif(D$6:D$23675,D603) - 1</f>
        <v>0</v>
      </c>
      <c t="str" s="14" r="F603">
        <v>data_source_id_quantity_uint8_1</v>
      </c>
      <c s="14" r="G603">
        <f>countif(F$6:F$23675,F603) - 1</f>
        <v>0</v>
      </c>
      <c t="s" s="14" r="H603">
        <v>1397</v>
      </c>
      <c t="s" s="14" r="I603">
        <v>3069</v>
      </c>
      <c s="14" r="J603"/>
      <c s="14" r="K603"/>
      <c s="14" r="L603"/>
      <c s="14" r="M603">
        <v>1</v>
      </c>
      <c s="14" r="N603">
        <v>0</v>
      </c>
      <c s="18" r="O603"/>
      <c s="14" r="P603"/>
      <c s="14" r="Q603"/>
      <c s="14" r="R603"/>
      <c s="14" r="S603"/>
      <c t="s" s="14" r="T603">
        <v>3162</v>
      </c>
      <c s="14" r="U603"/>
      <c s="14" r="V603"/>
      <c s="14" r="W603"/>
    </row>
    <row r="604">
      <c t="s" s="14" r="A604">
        <v>1418</v>
      </c>
      <c t="str" s="14" r="B604">
        <f>hyperlink("https://confluence.oceanobservatories.org/display/instruments/ADCP","ADCP-PD0")</f>
        <v>ADCP-PD0</v>
      </c>
      <c t="s" s="14" r="C604">
        <v>3163</v>
      </c>
      <c t="s" r="D604">
        <v>3164</v>
      </c>
      <c s="14" r="E604">
        <f>countif(D$6:D$23675,D604) - 1</f>
        <v>0</v>
      </c>
      <c t="str" s="14" r="F604">
        <v>num_bytes_quantity_uint16_1</v>
      </c>
      <c s="14" r="G604">
        <f>countif(F$6:F$23675,F604) - 1</f>
        <v>0</v>
      </c>
      <c t="s" s="14" r="H604">
        <v>1397</v>
      </c>
      <c t="s" s="14" r="I604">
        <v>1525</v>
      </c>
      <c s="14" r="J604"/>
      <c s="14" r="K604"/>
      <c s="14" r="L604"/>
      <c s="14" r="M604">
        <v>1</v>
      </c>
      <c s="14" r="N604">
        <v>0</v>
      </c>
      <c s="18" r="O604"/>
      <c s="14" r="P604"/>
      <c s="14" r="Q604"/>
      <c s="14" r="R604"/>
      <c s="14" r="S604"/>
      <c t="s" s="14" r="T604">
        <v>3165</v>
      </c>
      <c s="14" r="U604"/>
      <c s="14" r="V604"/>
      <c s="14" r="W604"/>
    </row>
    <row r="605">
      <c t="s" s="14" r="A605">
        <v>1418</v>
      </c>
      <c t="str" s="14" r="B605">
        <f>hyperlink("https://confluence.oceanobservatories.org/display/instruments/ADCP","ADCP-PD0")</f>
        <v>ADCP-PD0</v>
      </c>
      <c t="s" s="14" r="C605">
        <v>3166</v>
      </c>
      <c t="s" r="D605">
        <v>3167</v>
      </c>
      <c s="14" r="E605">
        <f>countif(D$6:D$23675,D605) - 1</f>
        <v>0</v>
      </c>
      <c t="str" s="14" r="F605">
        <v>num_data_types_quantity_uint16_1</v>
      </c>
      <c s="14" r="G605">
        <f>countif(F$6:F$23675,F605) - 1</f>
        <v>0</v>
      </c>
      <c t="s" s="14" r="H605">
        <v>1397</v>
      </c>
      <c t="s" s="14" r="I605">
        <v>1525</v>
      </c>
      <c s="14" r="J605"/>
      <c s="14" r="K605"/>
      <c s="14" r="L605"/>
      <c s="14" r="M605">
        <v>1</v>
      </c>
      <c s="14" r="N605">
        <v>0</v>
      </c>
      <c s="18" r="O605"/>
      <c s="14" r="P605"/>
      <c s="14" r="Q605"/>
      <c s="14" r="R605"/>
      <c s="14" r="S605"/>
      <c t="s" s="14" r="T605">
        <v>3168</v>
      </c>
      <c s="14" r="U605"/>
      <c s="14" r="V605"/>
      <c s="14" r="W605"/>
    </row>
    <row r="606">
      <c t="s" s="14" r="A606">
        <v>1418</v>
      </c>
      <c t="str" s="14" r="B606">
        <f>hyperlink("https://confluence.oceanobservatories.org/display/instruments/ADCP","ADCP-PD0")</f>
        <v>ADCP-PD0</v>
      </c>
      <c t="s" s="14" r="C606">
        <v>3169</v>
      </c>
      <c t="s" r="D606">
        <v>3170</v>
      </c>
      <c s="14" r="E606">
        <f>countif(D$6:D$23675,D606) - 1</f>
        <v>0</v>
      </c>
      <c t="str" s="14" r="F606">
        <v>offset_data_types_array_quantity_uint16_1</v>
      </c>
      <c s="14" r="G606">
        <f>countif(F$6:F$23675,F606) - 1</f>
        <v>0</v>
      </c>
      <c t="s" s="14" r="H606">
        <v>1467</v>
      </c>
      <c t="s" s="14" r="I606">
        <v>1525</v>
      </c>
      <c s="14" r="J606"/>
      <c s="14" r="K606"/>
      <c s="14" r="L606"/>
      <c s="14" r="M606">
        <v>1</v>
      </c>
      <c s="14" r="N606">
        <v>0</v>
      </c>
      <c s="18" r="O606"/>
      <c s="14" r="P606"/>
      <c s="14" r="Q606"/>
      <c s="14" r="R606"/>
      <c s="14" r="S606"/>
      <c t="s" s="14" r="T606">
        <v>3171</v>
      </c>
      <c s="14" r="U606"/>
      <c s="14" r="V606"/>
      <c s="14" r="W606"/>
    </row>
    <row r="607">
      <c t="s" s="14" r="A607">
        <v>1418</v>
      </c>
      <c t="str" s="14" r="B607">
        <f>hyperlink("https://confluence.oceanobservatories.org/display/instruments/ADCP","ADCP-PD0")</f>
        <v>ADCP-PD0</v>
      </c>
      <c t="s" s="14" r="C607">
        <v>3172</v>
      </c>
      <c t="s" r="D607">
        <v>3173</v>
      </c>
      <c s="14" r="E607">
        <f>countif(D$6:D$23675,D607) - 1</f>
        <v>0</v>
      </c>
      <c t="str" s="14" r="F607">
        <v>fixed_leader_id_quantity_uint16_1</v>
      </c>
      <c s="14" r="G607">
        <f>countif(F$6:F$23675,F607) - 1</f>
        <v>0</v>
      </c>
      <c t="s" s="14" r="H607">
        <v>1397</v>
      </c>
      <c t="s" s="14" r="I607">
        <v>1525</v>
      </c>
      <c s="14" r="J607"/>
      <c s="14" r="K607"/>
      <c s="14" r="L607"/>
      <c s="14" r="M607">
        <v>1</v>
      </c>
      <c s="14" r="N607">
        <v>0</v>
      </c>
      <c s="18" r="O607"/>
      <c s="14" r="P607"/>
      <c s="14" r="Q607"/>
      <c s="14" r="R607"/>
      <c s="14" r="S607"/>
      <c t="s" s="14" r="T607">
        <v>3174</v>
      </c>
      <c s="14" r="U607"/>
      <c s="14" r="V607"/>
      <c s="14" r="W607"/>
    </row>
    <row r="608">
      <c t="s" s="14" r="A608">
        <v>1418</v>
      </c>
      <c t="str" s="14" r="B608">
        <f>hyperlink("https://confluence.oceanobservatories.org/display/instruments/ADCP","ADCP-PD0")</f>
        <v>ADCP-PD0</v>
      </c>
      <c t="s" s="14" r="C608">
        <v>1841</v>
      </c>
      <c t="s" r="D608">
        <v>3175</v>
      </c>
      <c s="14" r="E608">
        <f>countif(D$6:D$23675,D608) - 1</f>
        <v>0</v>
      </c>
      <c t="str" s="14" r="F608">
        <v>firmware_version_quantity_uint8_1</v>
      </c>
      <c s="14" r="G608">
        <f>countif(F$6:F$23675,F608) - 1</f>
        <v>0</v>
      </c>
      <c t="s" s="14" r="H608">
        <v>1397</v>
      </c>
      <c t="s" s="14" r="I608">
        <v>3069</v>
      </c>
      <c s="14" r="J608"/>
      <c s="14" r="K608"/>
      <c s="14" r="L608"/>
      <c s="14" r="M608">
        <v>1</v>
      </c>
      <c s="14" r="N608">
        <v>0</v>
      </c>
      <c s="18" r="O608"/>
      <c s="14" r="P608"/>
      <c s="14" r="Q608"/>
      <c s="14" r="R608"/>
      <c s="14" r="S608"/>
      <c t="s" s="14" r="T608">
        <v>3176</v>
      </c>
      <c s="14" r="U608"/>
      <c s="14" r="V608"/>
      <c s="14" r="W608"/>
    </row>
    <row r="609">
      <c t="s" s="14" r="A609">
        <v>1418</v>
      </c>
      <c t="str" s="14" r="B609">
        <f>hyperlink("https://confluence.oceanobservatories.org/display/instruments/ADCP","ADCP-PD0")</f>
        <v>ADCP-PD0</v>
      </c>
      <c t="s" s="14" r="C609">
        <v>3177</v>
      </c>
      <c t="s" r="D609">
        <v>3178</v>
      </c>
      <c s="14" r="E609">
        <f>countif(D$6:D$23675,D609) - 1</f>
        <v>0</v>
      </c>
      <c t="str" s="14" r="F609">
        <v>firmware_revision_quantity_uint8_1</v>
      </c>
      <c s="14" r="G609">
        <f>countif(F$6:F$23675,F609) - 1</f>
        <v>0</v>
      </c>
      <c t="s" s="14" r="H609">
        <v>1397</v>
      </c>
      <c t="s" s="14" r="I609">
        <v>3069</v>
      </c>
      <c s="14" r="J609"/>
      <c s="14" r="K609"/>
      <c s="14" r="L609"/>
      <c s="14" r="M609">
        <v>1</v>
      </c>
      <c s="14" r="N609">
        <v>0</v>
      </c>
      <c s="18" r="O609"/>
      <c s="14" r="P609"/>
      <c s="14" r="Q609"/>
      <c s="14" r="R609"/>
      <c s="14" r="S609"/>
      <c t="s" s="14" r="T609">
        <v>3179</v>
      </c>
      <c s="14" r="U609"/>
      <c s="14" r="V609"/>
      <c s="14" r="W609"/>
    </row>
    <row r="610">
      <c t="s" s="14" r="A610">
        <v>1418</v>
      </c>
      <c t="str" s="14" r="B610">
        <f>hyperlink("https://confluence.oceanobservatories.org/display/instruments/ADCP","ADCP-PD0")</f>
        <v>ADCP-PD0</v>
      </c>
      <c t="s" s="14" r="C610">
        <v>3180</v>
      </c>
      <c t="s" r="D610">
        <v>3181</v>
      </c>
      <c s="14" r="E610">
        <f>countif(D$6:D$23675,D610) - 1</f>
        <v>0</v>
      </c>
      <c t="str" s="14" r="F610">
        <v>sysconfig_frequency_quantity_uint16_kHz</v>
      </c>
      <c s="14" r="G610">
        <f>countif(F$6:F$23675,F610) - 1</f>
        <v>0</v>
      </c>
      <c t="s" s="14" r="H610">
        <v>1397</v>
      </c>
      <c t="s" s="14" r="I610">
        <v>1525</v>
      </c>
      <c s="14" r="J610"/>
      <c s="14" r="K610"/>
      <c s="14" r="L610"/>
      <c t="s" s="14" r="M610">
        <v>2806</v>
      </c>
      <c s="14" r="N610">
        <v>0</v>
      </c>
      <c s="18" r="O610"/>
      <c s="14" r="P610"/>
      <c s="14" r="Q610"/>
      <c s="14" r="R610"/>
      <c s="14" r="S610"/>
      <c t="s" s="14" r="T610">
        <v>3182</v>
      </c>
      <c s="14" r="U610"/>
      <c s="14" r="V610"/>
      <c s="14" r="W610"/>
    </row>
    <row r="611">
      <c t="s" s="14" r="A611">
        <v>1418</v>
      </c>
      <c t="str" s="14" r="B611">
        <f>hyperlink("https://confluence.oceanobservatories.org/display/instruments/ADCP","ADCP-PD0")</f>
        <v>ADCP-PD0</v>
      </c>
      <c t="s" s="14" r="C611">
        <v>3183</v>
      </c>
      <c t="s" r="D611">
        <v>3184</v>
      </c>
      <c s="14" r="E611">
        <f>countif(D$6:D$23675,D611) - 1</f>
        <v>0</v>
      </c>
      <c t="str" s="14" r="F611">
        <v>sysconfig_beam_pattern_category_int8_str_int8_1</v>
      </c>
      <c s="14" r="G611">
        <f>countif(F$6:F$23675,F611) - 1</f>
        <v>0</v>
      </c>
      <c t="s" s="14" r="H611">
        <v>1478</v>
      </c>
      <c t="s" s="14" r="I611">
        <v>1479</v>
      </c>
      <c t="s" s="14" r="J611">
        <v>3185</v>
      </c>
      <c s="14" r="K611"/>
      <c s="14" r="L611"/>
      <c s="14" r="M611">
        <v>1</v>
      </c>
      <c s="14" r="N611">
        <v>-99</v>
      </c>
      <c s="18" r="O611"/>
      <c s="14" r="P611"/>
      <c s="14" r="Q611"/>
      <c s="14" r="R611"/>
      <c s="14" r="S611"/>
      <c t="s" s="14" r="T611">
        <v>3186</v>
      </c>
      <c s="14" r="U611"/>
      <c s="14" r="V611"/>
      <c s="14" r="W611"/>
    </row>
    <row r="612">
      <c t="s" s="14" r="A612">
        <v>1418</v>
      </c>
      <c t="str" s="14" r="B612">
        <f>hyperlink("https://confluence.oceanobservatories.org/display/instruments/ADCP","ADCP-PD0")</f>
        <v>ADCP-PD0</v>
      </c>
      <c t="s" s="14" r="C612">
        <v>3187</v>
      </c>
      <c t="s" r="D612">
        <v>3188</v>
      </c>
      <c s="14" r="E612">
        <f>countif(D$6:D$23675,D612) - 1</f>
        <v>0</v>
      </c>
      <c t="str" s="14" r="F612">
        <v>sysconfig_sensor_config_quantity_uint8_1</v>
      </c>
      <c s="14" r="G612">
        <f>countif(F$6:F$23675,F612) - 1</f>
        <v>0</v>
      </c>
      <c t="s" s="14" r="H612">
        <v>1397</v>
      </c>
      <c t="s" s="14" r="I612">
        <v>3069</v>
      </c>
      <c s="14" r="J612"/>
      <c s="14" r="K612"/>
      <c s="14" r="L612"/>
      <c s="14" r="M612">
        <v>1</v>
      </c>
      <c s="14" r="N612">
        <v>0</v>
      </c>
      <c s="18" r="O612"/>
      <c s="14" r="P612"/>
      <c s="14" r="Q612"/>
      <c s="14" r="R612"/>
      <c s="14" r="S612"/>
      <c t="s" s="14" r="T612">
        <v>3189</v>
      </c>
      <c s="14" r="U612"/>
      <c s="14" r="V612"/>
      <c s="14" r="W612"/>
    </row>
    <row r="613">
      <c t="s" s="14" r="A613">
        <v>1418</v>
      </c>
      <c t="str" s="14" r="B613">
        <f>hyperlink("https://confluence.oceanobservatories.org/display/instruments/ADCP","ADCP-PD0")</f>
        <v>ADCP-PD0</v>
      </c>
      <c t="s" s="14" r="C613">
        <v>3190</v>
      </c>
      <c t="s" r="D613">
        <v>3191</v>
      </c>
      <c s="14" r="E613">
        <f>countif(D$6:D$23675,D613) - 1</f>
        <v>0</v>
      </c>
      <c t="str" s="14" r="F613">
        <v>sysconfig_head_attached_boolean_int8_1</v>
      </c>
      <c s="14" r="G613">
        <f>countif(F$6:F$23675,F613) - 1</f>
        <v>0</v>
      </c>
      <c t="s" s="14" r="H613">
        <v>1530</v>
      </c>
      <c t="s" s="14" r="I613">
        <v>1479</v>
      </c>
      <c s="14" r="J613"/>
      <c s="14" r="K613"/>
      <c s="14" r="L613"/>
      <c s="14" r="M613">
        <v>1</v>
      </c>
      <c s="14" r="N613">
        <v>-99</v>
      </c>
      <c s="18" r="O613"/>
      <c s="14" r="P613"/>
      <c s="14" r="Q613"/>
      <c s="14" r="R613"/>
      <c s="14" r="S613"/>
      <c t="s" s="14" r="T613">
        <v>3192</v>
      </c>
      <c s="14" r="U613"/>
      <c s="14" r="V613"/>
      <c s="14" r="W613"/>
    </row>
    <row r="614">
      <c t="s" s="14" r="A614">
        <v>1418</v>
      </c>
      <c t="str" s="14" r="B614">
        <f>hyperlink("https://confluence.oceanobservatories.org/display/instruments/ADCP","ADCP-PD0")</f>
        <v>ADCP-PD0</v>
      </c>
      <c t="s" s="14" r="C614">
        <v>3193</v>
      </c>
      <c t="s" r="D614">
        <v>3194</v>
      </c>
      <c s="14" r="E614">
        <f>countif(D$6:D$23675,D614) - 1</f>
        <v>0</v>
      </c>
      <c t="str" s="14" r="F614">
        <v>sysconfig_vertical_orientation_category_int8_str_int8_1</v>
      </c>
      <c s="14" r="G614">
        <f>countif(F$6:F$23675,F614) - 1</f>
        <v>0</v>
      </c>
      <c t="s" s="14" r="H614">
        <v>1478</v>
      </c>
      <c t="s" s="14" r="I614">
        <v>1479</v>
      </c>
      <c t="s" s="14" r="J614">
        <v>3195</v>
      </c>
      <c s="14" r="K614"/>
      <c s="14" r="L614"/>
      <c s="14" r="M614">
        <v>1</v>
      </c>
      <c s="14" r="N614">
        <v>-99</v>
      </c>
      <c s="18" r="O614"/>
      <c s="14" r="P614"/>
      <c s="14" r="Q614"/>
      <c s="14" r="R614"/>
      <c s="14" r="S614"/>
      <c t="s" s="14" r="T614">
        <v>3196</v>
      </c>
      <c s="14" r="U614"/>
      <c s="14" r="V614"/>
      <c s="14" r="W614"/>
    </row>
    <row r="615">
      <c t="s" s="14" r="A615">
        <v>1418</v>
      </c>
      <c t="str" s="14" r="B615">
        <f>hyperlink("https://confluence.oceanobservatories.org/display/instruments/ADCP","ADCP-PD0")</f>
        <v>ADCP-PD0</v>
      </c>
      <c t="s" s="14" r="C615">
        <v>3197</v>
      </c>
      <c t="s" r="D615">
        <v>3198</v>
      </c>
      <c s="14" r="E615">
        <f>countif(D$6:D$23675,D615) - 1</f>
        <v>0</v>
      </c>
      <c t="str" s="14" r="F615">
        <v>data_flag_quantity_uint8_1</v>
      </c>
      <c s="14" r="G615">
        <f>countif(F$6:F$23675,F615) - 1</f>
        <v>0</v>
      </c>
      <c t="s" s="14" r="H615">
        <v>1397</v>
      </c>
      <c t="s" s="14" r="I615">
        <v>3069</v>
      </c>
      <c s="14" r="J615"/>
      <c s="14" r="K615"/>
      <c s="14" r="L615"/>
      <c s="14" r="M615">
        <v>1</v>
      </c>
      <c s="14" r="N615">
        <v>0</v>
      </c>
      <c s="18" r="O615"/>
      <c s="14" r="P615"/>
      <c s="14" r="Q615"/>
      <c s="14" r="R615"/>
      <c s="14" r="S615"/>
      <c t="s" s="14" r="T615">
        <v>3199</v>
      </c>
      <c s="14" r="U615"/>
      <c s="14" r="V615"/>
      <c s="14" r="W615"/>
    </row>
    <row r="616">
      <c t="s" s="14" r="A616">
        <v>1418</v>
      </c>
      <c t="str" s="14" r="B616">
        <f>hyperlink("https://confluence.oceanobservatories.org/display/instruments/ADCP","ADCP-PD0")</f>
        <v>ADCP-PD0</v>
      </c>
      <c t="s" s="14" r="C616">
        <v>3200</v>
      </c>
      <c t="s" r="D616">
        <v>3201</v>
      </c>
      <c s="14" r="E616">
        <f>countif(D$6:D$23675,D616) - 1</f>
        <v>0</v>
      </c>
      <c t="str" s="14" r="F616">
        <v>lag_length_quantity_uint8_s</v>
      </c>
      <c s="14" r="G616">
        <f>countif(F$6:F$23675,F616) - 1</f>
        <v>0</v>
      </c>
      <c t="s" s="14" r="H616">
        <v>1397</v>
      </c>
      <c t="s" s="14" r="I616">
        <v>3069</v>
      </c>
      <c s="14" r="J616"/>
      <c s="14" r="K616"/>
      <c s="14" r="L616"/>
      <c t="s" s="14" r="M616">
        <v>1516</v>
      </c>
      <c s="14" r="N616">
        <v>0</v>
      </c>
      <c s="18" r="O616"/>
      <c s="14" r="P616"/>
      <c s="14" r="Q616"/>
      <c s="14" r="R616"/>
      <c s="14" r="S616"/>
      <c t="s" s="14" r="T616">
        <v>3202</v>
      </c>
      <c s="14" r="U616"/>
      <c s="14" r="V616"/>
      <c s="14" r="W616"/>
    </row>
    <row r="617">
      <c t="s" s="14" r="A617">
        <v>1418</v>
      </c>
      <c t="str" s="14" r="B617">
        <f>hyperlink("https://confluence.oceanobservatories.org/display/instruments/ADCP","ADCP-PD0")</f>
        <v>ADCP-PD0</v>
      </c>
      <c t="s" s="14" r="C617">
        <v>3203</v>
      </c>
      <c t="s" r="D617">
        <v>3204</v>
      </c>
      <c s="14" r="E617">
        <f>countif(D$6:D$23675,D617) - 1</f>
        <v>0</v>
      </c>
      <c t="str" s="14" r="F617">
        <v>num_beams_quantity_uint8_1</v>
      </c>
      <c s="14" r="G617">
        <f>countif(F$6:F$23675,F617) - 1</f>
        <v>0</v>
      </c>
      <c t="s" s="14" r="H617">
        <v>1397</v>
      </c>
      <c t="s" s="14" r="I617">
        <v>3069</v>
      </c>
      <c s="14" r="J617"/>
      <c s="14" r="K617"/>
      <c s="14" r="L617"/>
      <c s="14" r="M617">
        <v>1</v>
      </c>
      <c s="14" r="N617">
        <v>0</v>
      </c>
      <c s="18" r="O617"/>
      <c s="14" r="P617"/>
      <c s="14" r="Q617"/>
      <c s="14" r="R617"/>
      <c s="14" r="S617"/>
      <c t="s" s="14" r="T617">
        <v>3205</v>
      </c>
      <c s="14" r="U617"/>
      <c s="14" r="V617"/>
      <c s="14" r="W617"/>
    </row>
    <row r="618">
      <c t="s" s="14" r="A618">
        <v>1418</v>
      </c>
      <c t="str" s="14" r="B618">
        <f>hyperlink("https://confluence.oceanobservatories.org/display/instruments/ADCP","ADCP-PD0")</f>
        <v>ADCP-PD0</v>
      </c>
      <c t="s" s="14" r="C618">
        <v>3206</v>
      </c>
      <c t="s" r="D618">
        <v>3207</v>
      </c>
      <c s="14" r="E618">
        <f>countif(D$6:D$23675,D618) - 1</f>
        <v>0</v>
      </c>
      <c t="str" s="14" r="F618">
        <v>num_cells_quantity_uint8_1</v>
      </c>
      <c s="14" r="G618">
        <f>countif(F$6:F$23675,F618) - 1</f>
        <v>0</v>
      </c>
      <c t="s" s="14" r="H618">
        <v>1397</v>
      </c>
      <c t="s" s="14" r="I618">
        <v>3069</v>
      </c>
      <c s="14" r="J618"/>
      <c s="14" r="K618"/>
      <c s="14" r="L618"/>
      <c s="14" r="M618">
        <v>1</v>
      </c>
      <c s="14" r="N618">
        <v>0</v>
      </c>
      <c s="18" r="O618"/>
      <c s="14" r="P618"/>
      <c s="14" r="Q618"/>
      <c s="14" r="R618"/>
      <c s="14" r="S618"/>
      <c t="s" s="14" r="T618">
        <v>3208</v>
      </c>
      <c s="14" r="U618"/>
      <c s="14" r="V618"/>
      <c s="14" r="W618"/>
    </row>
    <row r="619">
      <c t="s" s="14" r="A619">
        <v>1418</v>
      </c>
      <c t="str" s="14" r="B619">
        <f>hyperlink("https://confluence.oceanobservatories.org/display/instruments/ADCP","ADCP-PD0")</f>
        <v>ADCP-PD0</v>
      </c>
      <c t="s" s="14" r="C619">
        <v>3209</v>
      </c>
      <c t="s" r="D619">
        <v>3210</v>
      </c>
      <c s="14" r="E619">
        <f>countif(D$6:D$23675,D619) - 1</f>
        <v>0</v>
      </c>
      <c t="str" s="14" r="F619">
        <v>pings_per_ensemble_quantity_uint16_1</v>
      </c>
      <c s="14" r="G619">
        <f>countif(F$6:F$23675,F619) - 1</f>
        <v>0</v>
      </c>
      <c t="s" s="14" r="H619">
        <v>1397</v>
      </c>
      <c t="s" s="14" r="I619">
        <v>1525</v>
      </c>
      <c s="14" r="J619"/>
      <c s="14" r="K619"/>
      <c s="14" r="L619"/>
      <c s="14" r="M619">
        <v>1</v>
      </c>
      <c s="14" r="N619">
        <v>0</v>
      </c>
      <c s="18" r="O619"/>
      <c s="14" r="P619"/>
      <c s="14" r="Q619"/>
      <c s="14" r="R619"/>
      <c s="14" r="S619"/>
      <c t="s" s="14" r="T619">
        <v>3211</v>
      </c>
      <c s="14" r="U619"/>
      <c s="14" r="V619"/>
      <c s="14" r="W619"/>
    </row>
    <row r="620">
      <c t="s" s="14" r="A620">
        <v>1418</v>
      </c>
      <c t="str" s="14" r="B620">
        <f>hyperlink("https://confluence.oceanobservatories.org/display/instruments/ADCP","ADCP-PD0")</f>
        <v>ADCP-PD0</v>
      </c>
      <c t="s" s="14" r="C620">
        <v>3212</v>
      </c>
      <c t="s" r="D620">
        <v>3213</v>
      </c>
      <c s="14" r="E620">
        <f>countif(D$6:D$23675,D620) - 1</f>
        <v>0</v>
      </c>
      <c t="str" s="14" r="F620">
        <v>depth_cell_length_quantity_uint16_cm</v>
      </c>
      <c s="14" r="G620">
        <f>countif(F$6:F$23675,F620) - 1</f>
        <v>0</v>
      </c>
      <c t="s" s="14" r="H620">
        <v>1397</v>
      </c>
      <c t="s" s="14" r="I620">
        <v>1525</v>
      </c>
      <c s="14" r="J620"/>
      <c s="14" r="K620"/>
      <c s="14" r="L620"/>
      <c t="s" s="14" r="M620">
        <v>3214</v>
      </c>
      <c s="14" r="N620">
        <v>0</v>
      </c>
      <c s="18" r="O620"/>
      <c s="14" r="P620"/>
      <c s="14" r="Q620"/>
      <c s="14" r="R620"/>
      <c s="14" r="S620"/>
      <c t="s" s="14" r="T620">
        <v>3215</v>
      </c>
      <c s="14" r="U620"/>
      <c s="14" r="V620"/>
      <c s="14" r="W620"/>
    </row>
    <row r="621">
      <c t="s" s="14" r="A621">
        <v>1418</v>
      </c>
      <c t="str" s="14" r="B621">
        <f>hyperlink("https://confluence.oceanobservatories.org/display/instruments/ADCP","ADCP-PD0")</f>
        <v>ADCP-PD0</v>
      </c>
      <c t="s" s="14" r="C621">
        <v>3216</v>
      </c>
      <c t="s" r="D621">
        <v>3217</v>
      </c>
      <c s="14" r="E621">
        <f>countif(D$6:D$23675,D621) - 1</f>
        <v>0</v>
      </c>
      <c t="str" s="14" r="F621">
        <v>blank_after_transmit_quantity_uint16_cm</v>
      </c>
      <c s="14" r="G621">
        <f>countif(F$6:F$23675,F621) - 1</f>
        <v>0</v>
      </c>
      <c t="s" s="14" r="H621">
        <v>1397</v>
      </c>
      <c t="s" s="14" r="I621">
        <v>1525</v>
      </c>
      <c s="14" r="J621"/>
      <c s="14" r="K621"/>
      <c s="14" r="L621"/>
      <c t="s" s="14" r="M621">
        <v>3214</v>
      </c>
      <c s="14" r="N621">
        <v>0</v>
      </c>
      <c s="18" r="O621"/>
      <c s="14" r="P621"/>
      <c s="14" r="Q621"/>
      <c s="14" r="R621"/>
      <c s="14" r="S621"/>
      <c t="s" s="14" r="T621">
        <v>3218</v>
      </c>
      <c s="14" r="U621"/>
      <c s="14" r="V621"/>
      <c s="14" r="W621"/>
    </row>
    <row r="622">
      <c t="s" s="14" r="A622">
        <v>1418</v>
      </c>
      <c t="str" s="14" r="B622">
        <f>hyperlink("https://confluence.oceanobservatories.org/display/instruments/ADCP","ADCP-PD0")</f>
        <v>ADCP-PD0</v>
      </c>
      <c t="s" s="14" r="C622">
        <v>3219</v>
      </c>
      <c t="s" r="D622">
        <v>3220</v>
      </c>
      <c s="14" r="E622">
        <f>countif(D$6:D$23675,D622) - 1</f>
        <v>0</v>
      </c>
      <c t="str" s="14" r="F622">
        <v>signal_processing_mode_quantity_uint8_1</v>
      </c>
      <c s="14" r="G622">
        <f>countif(F$6:F$23675,F622) - 1</f>
        <v>0</v>
      </c>
      <c t="s" s="14" r="H622">
        <v>1397</v>
      </c>
      <c t="s" s="14" r="I622">
        <v>3069</v>
      </c>
      <c s="14" r="J622"/>
      <c s="14" r="K622"/>
      <c s="14" r="L622"/>
      <c s="14" r="M622">
        <v>1</v>
      </c>
      <c s="14" r="N622">
        <v>0</v>
      </c>
      <c s="18" r="O622"/>
      <c s="14" r="P622"/>
      <c s="14" r="Q622"/>
      <c s="14" r="R622"/>
      <c s="14" r="S622"/>
      <c t="s" s="14" r="T622">
        <v>3221</v>
      </c>
      <c s="14" r="U622"/>
      <c s="14" r="V622"/>
      <c s="14" r="W622"/>
    </row>
    <row r="623">
      <c t="s" s="14" r="A623">
        <v>1418</v>
      </c>
      <c t="str" s="14" r="B623">
        <f>hyperlink("https://confluence.oceanobservatories.org/display/instruments/ADCP","ADCP-PD0")</f>
        <v>ADCP-PD0</v>
      </c>
      <c t="s" s="14" r="C623">
        <v>3222</v>
      </c>
      <c t="s" r="D623">
        <v>3223</v>
      </c>
      <c s="14" r="E623">
        <f>countif(D$6:D$23675,D623) - 1</f>
        <v>0</v>
      </c>
      <c t="str" s="14" r="F623">
        <v>low_corr_threshold_quantity_uint8_counts</v>
      </c>
      <c s="14" r="G623">
        <f>countif(F$6:F$23675,F623) - 1</f>
        <v>0</v>
      </c>
      <c t="s" s="14" r="H623">
        <v>1397</v>
      </c>
      <c t="s" s="14" r="I623">
        <v>3069</v>
      </c>
      <c s="14" r="J623"/>
      <c s="14" r="K623"/>
      <c s="14" r="L623"/>
      <c t="s" s="14" r="M623">
        <v>1470</v>
      </c>
      <c s="14" r="N623">
        <v>0</v>
      </c>
      <c s="18" r="O623"/>
      <c s="14" r="P623"/>
      <c s="14" r="Q623"/>
      <c s="14" r="R623"/>
      <c s="14" r="S623"/>
      <c t="s" s="14" r="T623">
        <v>3224</v>
      </c>
      <c s="14" r="U623"/>
      <c s="14" r="V623"/>
      <c s="14" r="W623"/>
    </row>
    <row r="624">
      <c t="s" s="14" r="A624">
        <v>1418</v>
      </c>
      <c t="str" s="14" r="B624">
        <f>hyperlink("https://confluence.oceanobservatories.org/display/instruments/ADCP","ADCP-PD0")</f>
        <v>ADCP-PD0</v>
      </c>
      <c t="s" s="14" r="C624">
        <v>3225</v>
      </c>
      <c t="s" r="D624">
        <v>3226</v>
      </c>
      <c s="14" r="E624">
        <f>countif(D$6:D$23675,D624) - 1</f>
        <v>0</v>
      </c>
      <c t="str" s="14" r="F624">
        <v>num_code_repetitions_quantity_uint8_counts</v>
      </c>
      <c s="14" r="G624">
        <f>countif(F$6:F$23675,F624) - 1</f>
        <v>0</v>
      </c>
      <c t="s" s="14" r="H624">
        <v>1397</v>
      </c>
      <c t="s" s="14" r="I624">
        <v>3069</v>
      </c>
      <c s="14" r="J624"/>
      <c s="14" r="K624"/>
      <c s="14" r="L624"/>
      <c t="s" s="14" r="M624">
        <v>1470</v>
      </c>
      <c s="14" r="N624">
        <v>0</v>
      </c>
      <c s="18" r="O624"/>
      <c s="14" r="P624"/>
      <c s="14" r="Q624"/>
      <c s="14" r="R624"/>
      <c s="14" r="S624"/>
      <c t="s" s="14" r="T624">
        <v>3227</v>
      </c>
      <c s="14" r="U624"/>
      <c s="14" r="V624"/>
      <c s="14" r="W624"/>
    </row>
    <row r="625">
      <c t="s" s="14" r="A625">
        <v>1418</v>
      </c>
      <c t="str" s="14" r="B625">
        <f>hyperlink("https://confluence.oceanobservatories.org/display/instruments/ADCP","ADCP-PD0")</f>
        <v>ADCP-PD0</v>
      </c>
      <c t="s" s="14" r="C625">
        <v>3228</v>
      </c>
      <c t="s" r="D625">
        <v>3229</v>
      </c>
      <c s="14" r="E625">
        <f>countif(D$6:D$23675,D625) - 1</f>
        <v>0</v>
      </c>
      <c t="str" s="14" r="F625">
        <v>percent_good_min_quantity_uint8_percent</v>
      </c>
      <c s="14" r="G625">
        <f>countif(F$6:F$23675,F625) - 1</f>
        <v>0</v>
      </c>
      <c t="s" s="14" r="H625">
        <v>1397</v>
      </c>
      <c t="s" s="14" r="I625">
        <v>3069</v>
      </c>
      <c s="14" r="J625"/>
      <c s="14" r="K625"/>
      <c s="14" r="L625"/>
      <c t="s" s="14" r="M625">
        <v>3230</v>
      </c>
      <c s="14" r="N625">
        <v>0</v>
      </c>
      <c s="18" r="O625"/>
      <c s="14" r="P625"/>
      <c s="14" r="Q625"/>
      <c s="14" r="R625"/>
      <c s="14" r="S625"/>
      <c t="s" s="14" r="T625">
        <v>3231</v>
      </c>
      <c s="14" r="U625"/>
      <c s="14" r="V625"/>
      <c s="14" r="W625"/>
    </row>
    <row r="626">
      <c t="s" s="14" r="A626">
        <v>1418</v>
      </c>
      <c t="str" s="14" r="B626">
        <f>hyperlink("https://confluence.oceanobservatories.org/display/instruments/ADCP","ADCP-PD0")</f>
        <v>ADCP-PD0</v>
      </c>
      <c t="s" s="14" r="C626">
        <v>3232</v>
      </c>
      <c t="s" r="D626">
        <v>3233</v>
      </c>
      <c s="14" r="E626">
        <f>countif(D$6:D$23675,D626) - 1</f>
        <v>0</v>
      </c>
      <c t="str" s="14" r="F626">
        <v>error_vel_threshold_quantity_uint16_mm_s_1</v>
      </c>
      <c s="14" r="G626">
        <f>countif(F$6:F$23675,F626) - 1</f>
        <v>0</v>
      </c>
      <c t="s" s="14" r="H626">
        <v>1397</v>
      </c>
      <c t="s" s="14" r="I626">
        <v>1525</v>
      </c>
      <c s="14" r="J626"/>
      <c s="14" r="K626"/>
      <c s="14" r="L626"/>
      <c t="s" s="14" r="M626">
        <v>2763</v>
      </c>
      <c s="14" r="N626">
        <v>0</v>
      </c>
      <c s="18" r="O626"/>
      <c s="14" r="P626"/>
      <c s="14" r="Q626"/>
      <c s="14" r="R626"/>
      <c s="14" r="S626"/>
      <c t="s" s="14" r="T626">
        <v>3234</v>
      </c>
      <c s="14" r="U626"/>
      <c s="14" r="V626"/>
      <c s="14" r="W626"/>
    </row>
    <row r="627">
      <c t="s" s="14" r="A627">
        <v>1418</v>
      </c>
      <c t="str" s="14" r="B627">
        <f>hyperlink("https://confluence.oceanobservatories.org/display/instruments/ADCP","ADCP-PD0")</f>
        <v>ADCP-PD0</v>
      </c>
      <c t="s" s="14" r="C627">
        <v>3235</v>
      </c>
      <c t="s" r="D627">
        <v>3236</v>
      </c>
      <c s="14" r="E627">
        <f>countif(D$6:D$23675,D627) - 1</f>
        <v>0</v>
      </c>
      <c t="str" s="14" r="F627">
        <v>time_per_ping_minutes_quantity_uint8_min</v>
      </c>
      <c s="14" r="G627">
        <f>countif(F$6:F$23675,F627) - 1</f>
        <v>0</v>
      </c>
      <c t="s" s="14" r="H627">
        <v>1397</v>
      </c>
      <c t="s" s="14" r="I627">
        <v>3069</v>
      </c>
      <c s="14" r="J627"/>
      <c s="14" r="K627"/>
      <c s="14" r="L627"/>
      <c t="s" s="14" r="M627">
        <v>1885</v>
      </c>
      <c s="14" r="N627">
        <v>0</v>
      </c>
      <c s="18" r="O627"/>
      <c s="14" r="P627"/>
      <c s="14" r="Q627"/>
      <c s="14" r="R627"/>
      <c s="14" r="S627"/>
      <c t="s" s="14" r="T627">
        <v>3237</v>
      </c>
      <c s="14" r="U627"/>
      <c s="14" r="V627"/>
      <c s="14" r="W627"/>
    </row>
    <row r="628">
      <c t="s" s="14" r="A628">
        <v>1418</v>
      </c>
      <c t="str" s="14" r="B628">
        <f>hyperlink("https://confluence.oceanobservatories.org/display/instruments/ADCP","ADCP-PD0")</f>
        <v>ADCP-PD0</v>
      </c>
      <c t="s" s="14" r="C628">
        <v>3238</v>
      </c>
      <c t="s" r="D628">
        <v>3239</v>
      </c>
      <c s="14" r="E628">
        <f>countif(D$6:D$23675,D628) - 1</f>
        <v>0</v>
      </c>
      <c t="str" s="14" r="F628">
        <v>time_per_ping_seconds_quantity_float32_s</v>
      </c>
      <c s="14" r="G628">
        <f>countif(F$6:F$23675,F628) - 1</f>
        <v>0</v>
      </c>
      <c t="s" s="14" r="H628">
        <v>1397</v>
      </c>
      <c t="s" s="14" r="I628">
        <v>1398</v>
      </c>
      <c s="14" r="J628"/>
      <c s="14" r="K628"/>
      <c s="14" r="L628"/>
      <c t="s" s="14" r="M628">
        <v>1516</v>
      </c>
      <c s="14" r="N628">
        <v>-99</v>
      </c>
      <c s="18" r="O628"/>
      <c s="14" r="P628"/>
      <c s="14" r="Q628"/>
      <c s="14" r="R628"/>
      <c s="14" r="S628"/>
      <c t="s" s="14" r="T628">
        <v>3240</v>
      </c>
      <c s="14" r="U628"/>
      <c s="14" r="V628"/>
      <c s="14" r="W628"/>
    </row>
    <row r="629">
      <c t="s" s="14" r="A629">
        <v>1418</v>
      </c>
      <c t="str" s="14" r="B629">
        <f>hyperlink("https://confluence.oceanobservatories.org/display/instruments/ADCP","ADCP-PD0")</f>
        <v>ADCP-PD0</v>
      </c>
      <c t="s" s="14" r="C629">
        <v>3241</v>
      </c>
      <c t="s" r="D629">
        <v>3242</v>
      </c>
      <c s="14" r="E629">
        <f>countif(D$6:D$23675,D629) - 1</f>
        <v>0</v>
      </c>
      <c t="str" s="14" r="F629">
        <v>coord_transform_type_quantity_uint8_1</v>
      </c>
      <c s="14" r="G629">
        <f>countif(F$6:F$23675,F629) - 1</f>
        <v>0</v>
      </c>
      <c t="s" s="14" r="H629">
        <v>1397</v>
      </c>
      <c t="s" s="14" r="I629">
        <v>3069</v>
      </c>
      <c s="14" r="J629"/>
      <c s="14" r="K629"/>
      <c s="14" r="L629"/>
      <c s="14" r="M629">
        <v>1</v>
      </c>
      <c s="14" r="N629">
        <v>0</v>
      </c>
      <c s="18" r="O629"/>
      <c s="14" r="P629"/>
      <c s="14" r="Q629"/>
      <c s="14" r="R629"/>
      <c s="14" r="S629"/>
      <c t="s" s="14" r="T629">
        <v>3243</v>
      </c>
      <c s="14" r="U629"/>
      <c s="14" r="V629"/>
      <c s="14" r="W629"/>
    </row>
    <row r="630">
      <c t="s" s="14" r="A630">
        <v>1418</v>
      </c>
      <c t="str" s="14" r="B630">
        <f>hyperlink("https://confluence.oceanobservatories.org/display/instruments/ADCP","ADCP-PD0")</f>
        <v>ADCP-PD0</v>
      </c>
      <c t="s" s="14" r="C630">
        <v>3244</v>
      </c>
      <c t="s" r="D630">
        <v>3245</v>
      </c>
      <c s="14" r="E630">
        <f>countif(D$6:D$23675,D630) - 1</f>
        <v>0</v>
      </c>
      <c t="str" s="14" r="F630">
        <v>coord_transform_tilts_boolean_boolean_1</v>
      </c>
      <c s="14" r="G630">
        <f>countif(F$6:F$23675,F630) - 1</f>
        <v>0</v>
      </c>
      <c t="s" s="14" r="H630">
        <v>1530</v>
      </c>
      <c t="s" r="I630">
        <v>1479</v>
      </c>
      <c s="14" r="J630"/>
      <c s="14" r="K630"/>
      <c s="14" r="L630"/>
      <c s="14" r="M630">
        <v>1</v>
      </c>
      <c s="14" r="N630">
        <v>-99</v>
      </c>
      <c s="18" r="O630"/>
      <c s="14" r="P630"/>
      <c s="14" r="Q630"/>
      <c s="14" r="R630"/>
      <c s="14" r="S630"/>
      <c t="s" s="14" r="T630">
        <v>3246</v>
      </c>
      <c s="14" r="U630"/>
      <c s="14" r="V630"/>
      <c s="14" r="W630"/>
    </row>
    <row r="631">
      <c t="s" s="14" r="A631">
        <v>1418</v>
      </c>
      <c t="str" s="14" r="B631">
        <f>hyperlink("https://confluence.oceanobservatories.org/display/instruments/ADCP","ADCP-PD0")</f>
        <v>ADCP-PD0</v>
      </c>
      <c t="s" s="14" r="C631">
        <v>3247</v>
      </c>
      <c t="s" r="D631">
        <v>3248</v>
      </c>
      <c s="14" r="E631">
        <f>countif(D$6:D$23675,D631) - 1</f>
        <v>0</v>
      </c>
      <c t="str" s="14" r="F631">
        <v>coord_transform_beams_boolean_boolean_1</v>
      </c>
      <c s="14" r="G631">
        <f>countif(F$6:F$23675,F631) - 1</f>
        <v>0</v>
      </c>
      <c t="s" s="14" r="H631">
        <v>1530</v>
      </c>
      <c t="s" r="I631">
        <v>1479</v>
      </c>
      <c s="14" r="J631"/>
      <c s="14" r="K631"/>
      <c s="14" r="L631"/>
      <c s="14" r="M631">
        <v>1</v>
      </c>
      <c s="14" r="N631">
        <v>-99</v>
      </c>
      <c s="18" r="O631"/>
      <c s="14" r="P631"/>
      <c s="14" r="Q631"/>
      <c s="14" r="R631"/>
      <c s="14" r="S631"/>
      <c t="s" s="14" r="T631">
        <v>3249</v>
      </c>
      <c s="14" r="U631"/>
      <c s="14" r="V631"/>
      <c s="14" r="W631"/>
    </row>
    <row r="632">
      <c t="s" s="14" r="A632">
        <v>1418</v>
      </c>
      <c t="str" s="14" r="B632">
        <f>hyperlink("https://confluence.oceanobservatories.org/display/instruments/ADCP","ADCP-PD0")</f>
        <v>ADCP-PD0</v>
      </c>
      <c t="s" s="14" r="C632">
        <v>3250</v>
      </c>
      <c t="s" r="D632">
        <v>3251</v>
      </c>
      <c s="14" r="E632">
        <f>countif(D$6:D$23675,D632) - 1</f>
        <v>0</v>
      </c>
      <c t="str" s="14" r="F632">
        <v>coord_transform_mapping_boolean_boolean_1</v>
      </c>
      <c s="14" r="G632">
        <f>countif(F$6:F$23675,F632) - 1</f>
        <v>0</v>
      </c>
      <c t="s" s="14" r="H632">
        <v>1530</v>
      </c>
      <c t="s" r="I632">
        <v>1479</v>
      </c>
      <c s="14" r="J632"/>
      <c s="14" r="K632"/>
      <c s="14" r="L632"/>
      <c s="14" r="M632">
        <v>1</v>
      </c>
      <c s="14" r="N632">
        <v>-99</v>
      </c>
      <c s="18" r="O632"/>
      <c s="14" r="P632"/>
      <c s="14" r="Q632"/>
      <c s="14" r="R632"/>
      <c s="14" r="S632"/>
      <c t="s" s="14" r="T632">
        <v>3252</v>
      </c>
      <c s="14" r="U632"/>
      <c s="14" r="V632"/>
      <c s="14" r="W632"/>
    </row>
    <row r="633">
      <c t="s" s="14" r="A633">
        <v>1418</v>
      </c>
      <c t="str" s="14" r="B633">
        <f>hyperlink("https://confluence.oceanobservatories.org/display/instruments/ADCP","ADCP-PD0")</f>
        <v>ADCP-PD0</v>
      </c>
      <c t="s" s="14" r="C633">
        <v>3253</v>
      </c>
      <c t="s" r="D633">
        <v>3254</v>
      </c>
      <c s="14" r="E633">
        <f>countif(D$6:D$23675,D633) - 1</f>
        <v>0</v>
      </c>
      <c t="str" s="14" r="F633">
        <v>heading_alignment_quantity_int16_deg</v>
      </c>
      <c s="14" r="G633">
        <f>countif(F$6:F$23675,F633) - 1</f>
        <v>0</v>
      </c>
      <c t="s" s="14" r="H633">
        <v>1397</v>
      </c>
      <c t="s" s="14" r="I633">
        <v>1790</v>
      </c>
      <c s="14" r="J633"/>
      <c s="14" r="K633"/>
      <c s="14" r="L633"/>
      <c t="s" s="14" r="M633">
        <v>3041</v>
      </c>
      <c s="14" r="N633">
        <v>-9999</v>
      </c>
      <c s="18" r="O633"/>
      <c s="14" r="P633"/>
      <c s="14" r="Q633"/>
      <c s="14" r="R633"/>
      <c s="14" r="S633"/>
      <c t="s" s="14" r="T633">
        <v>3255</v>
      </c>
      <c s="14" r="U633"/>
      <c s="14" r="V633"/>
      <c s="14" r="W633"/>
    </row>
    <row r="634">
      <c t="s" s="14" r="A634">
        <v>1418</v>
      </c>
      <c t="str" s="14" r="B634">
        <f>hyperlink("https://confluence.oceanobservatories.org/display/instruments/ADCP","ADCP-PD0")</f>
        <v>ADCP-PD0</v>
      </c>
      <c t="s" s="14" r="C634">
        <v>3256</v>
      </c>
      <c t="s" r="D634">
        <v>3257</v>
      </c>
      <c s="14" r="E634">
        <f>countif(D$6:D$23675,D634) - 1</f>
        <v>0</v>
      </c>
      <c t="str" s="14" r="F634">
        <v>heading_bias_quantity_int16_deg</v>
      </c>
      <c s="14" r="G634">
        <f>countif(F$6:F$23675,F634) - 1</f>
        <v>0</v>
      </c>
      <c t="s" s="14" r="H634">
        <v>1397</v>
      </c>
      <c t="s" s="14" r="I634">
        <v>1790</v>
      </c>
      <c s="14" r="J634"/>
      <c s="14" r="K634"/>
      <c s="14" r="L634"/>
      <c t="s" s="14" r="M634">
        <v>3041</v>
      </c>
      <c s="14" r="N634">
        <v>-9999</v>
      </c>
      <c s="18" r="O634"/>
      <c s="14" r="P634"/>
      <c s="14" r="Q634"/>
      <c s="14" r="R634"/>
      <c s="14" r="S634"/>
      <c t="s" s="14" r="T634">
        <v>3258</v>
      </c>
      <c s="14" r="U634"/>
      <c s="14" r="V634"/>
      <c s="14" r="W634"/>
    </row>
    <row r="635">
      <c t="s" s="14" r="A635">
        <v>1418</v>
      </c>
      <c t="str" s="14" r="B635">
        <f>hyperlink("https://confluence.oceanobservatories.org/display/instruments/ADCP","ADCP-PD0")</f>
        <v>ADCP-PD0</v>
      </c>
      <c t="s" s="14" r="C635">
        <v>3259</v>
      </c>
      <c t="s" r="D635">
        <v>3260</v>
      </c>
      <c s="14" r="E635">
        <f>countif(D$6:D$23675,D635) - 1</f>
        <v>0</v>
      </c>
      <c t="str" s="14" r="F635">
        <v>sensor_source_speed_boolean_boolean_1</v>
      </c>
      <c s="14" r="G635">
        <f>countif(F$6:F$23675,F635) - 1</f>
        <v>0</v>
      </c>
      <c t="s" s="14" r="H635">
        <v>1530</v>
      </c>
      <c t="s" r="I635">
        <v>1479</v>
      </c>
      <c s="14" r="J635"/>
      <c s="14" r="K635"/>
      <c s="14" r="L635"/>
      <c s="14" r="M635">
        <v>1</v>
      </c>
      <c s="14" r="N635">
        <v>-99</v>
      </c>
      <c s="18" r="O635"/>
      <c s="14" r="P635"/>
      <c s="14" r="Q635"/>
      <c s="14" r="R635"/>
      <c s="14" r="S635"/>
      <c t="s" s="14" r="T635">
        <v>3261</v>
      </c>
      <c s="14" r="U635"/>
      <c s="14" r="V635"/>
      <c s="14" r="W635"/>
    </row>
    <row r="636">
      <c t="s" s="14" r="A636">
        <v>1418</v>
      </c>
      <c t="str" s="14" r="B636">
        <f>hyperlink("https://confluence.oceanobservatories.org/display/instruments/ADCP","ADCP-PD0")</f>
        <v>ADCP-PD0</v>
      </c>
      <c t="s" s="14" r="C636">
        <v>3262</v>
      </c>
      <c t="s" r="D636">
        <v>3263</v>
      </c>
      <c s="14" r="E636">
        <f>countif(D$6:D$23675,D636) - 1</f>
        <v>0</v>
      </c>
      <c t="str" s="14" r="F636">
        <v>sensor_source_depth_boolean_boolean_1</v>
      </c>
      <c s="14" r="G636">
        <f>countif(F$6:F$23675,F636) - 1</f>
        <v>0</v>
      </c>
      <c t="s" s="14" r="H636">
        <v>1530</v>
      </c>
      <c t="s" r="I636">
        <v>1479</v>
      </c>
      <c s="14" r="J636"/>
      <c s="14" r="K636"/>
      <c s="14" r="L636"/>
      <c s="14" r="M636">
        <v>1</v>
      </c>
      <c s="14" r="N636">
        <v>-99</v>
      </c>
      <c s="18" r="O636"/>
      <c s="14" r="P636"/>
      <c s="14" r="Q636"/>
      <c s="14" r="R636"/>
      <c s="14" r="S636"/>
      <c t="s" s="14" r="T636">
        <v>3264</v>
      </c>
      <c s="14" r="U636"/>
      <c s="14" r="V636"/>
      <c s="14" r="W636"/>
    </row>
    <row r="637">
      <c t="s" s="14" r="A637">
        <v>1418</v>
      </c>
      <c t="str" s="14" r="B637">
        <f>hyperlink("https://confluence.oceanobservatories.org/display/instruments/ADCP","ADCP-PD0")</f>
        <v>ADCP-PD0</v>
      </c>
      <c t="s" s="14" r="C637">
        <v>3265</v>
      </c>
      <c t="s" r="D637">
        <v>3266</v>
      </c>
      <c s="14" r="E637">
        <f>countif(D$6:D$23675,D637) - 1</f>
        <v>0</v>
      </c>
      <c t="str" s="14" r="F637">
        <v>sensor_source_heading_boolean_boolean_1</v>
      </c>
      <c s="14" r="G637">
        <f>countif(F$6:F$23675,F637) - 1</f>
        <v>0</v>
      </c>
      <c t="s" s="14" r="H637">
        <v>1530</v>
      </c>
      <c t="s" r="I637">
        <v>1479</v>
      </c>
      <c s="14" r="J637"/>
      <c s="14" r="K637"/>
      <c s="14" r="L637"/>
      <c s="14" r="M637">
        <v>1</v>
      </c>
      <c s="14" r="N637">
        <v>-99</v>
      </c>
      <c s="18" r="O637"/>
      <c s="14" r="P637"/>
      <c s="14" r="Q637"/>
      <c s="14" r="R637"/>
      <c s="14" r="S637"/>
      <c t="s" s="14" r="T637">
        <v>3267</v>
      </c>
      <c s="14" r="U637"/>
      <c s="14" r="V637"/>
      <c s="14" r="W637"/>
    </row>
    <row r="638">
      <c t="s" s="14" r="A638">
        <v>1418</v>
      </c>
      <c t="str" s="14" r="B638">
        <f>hyperlink("https://confluence.oceanobservatories.org/display/instruments/ADCP","ADCP-PD0")</f>
        <v>ADCP-PD0</v>
      </c>
      <c t="s" s="14" r="C638">
        <v>3268</v>
      </c>
      <c t="s" r="D638">
        <v>3269</v>
      </c>
      <c s="14" r="E638">
        <f>countif(D$6:D$23675,D638) - 1</f>
        <v>0</v>
      </c>
      <c t="str" s="14" r="F638">
        <v>sensor_source_pitch_boolean_boolean_1</v>
      </c>
      <c s="14" r="G638">
        <f>countif(F$6:F$23675,F638) - 1</f>
        <v>0</v>
      </c>
      <c t="s" s="14" r="H638">
        <v>1530</v>
      </c>
      <c t="s" r="I638">
        <v>1479</v>
      </c>
      <c s="14" r="J638"/>
      <c s="14" r="K638"/>
      <c s="14" r="L638"/>
      <c s="14" r="M638">
        <v>1</v>
      </c>
      <c s="14" r="N638">
        <v>-99</v>
      </c>
      <c s="18" r="O638"/>
      <c s="14" r="P638"/>
      <c s="14" r="Q638"/>
      <c s="14" r="R638"/>
      <c s="14" r="S638"/>
      <c t="s" s="14" r="T638">
        <v>3270</v>
      </c>
      <c s="14" r="U638"/>
      <c s="14" r="V638"/>
      <c s="14" r="W638"/>
    </row>
    <row r="639">
      <c t="s" s="14" r="A639">
        <v>1418</v>
      </c>
      <c t="str" s="14" r="B639">
        <f>hyperlink("https://confluence.oceanobservatories.org/display/instruments/ADCP","ADCP-PD0")</f>
        <v>ADCP-PD0</v>
      </c>
      <c t="s" s="14" r="C639">
        <v>3271</v>
      </c>
      <c t="s" r="D639">
        <v>3272</v>
      </c>
      <c s="14" r="E639">
        <f>countif(D$6:D$23675,D639) - 1</f>
        <v>0</v>
      </c>
      <c t="str" s="14" r="F639">
        <v>sensor_source_roll_boolean_boolean_1</v>
      </c>
      <c s="14" r="G639">
        <f>countif(F$6:F$23675,F639) - 1</f>
        <v>0</v>
      </c>
      <c t="s" s="14" r="H639">
        <v>1530</v>
      </c>
      <c t="s" r="I639">
        <v>1479</v>
      </c>
      <c s="14" r="J639"/>
      <c s="14" r="K639"/>
      <c s="14" r="L639"/>
      <c s="14" r="M639">
        <v>1</v>
      </c>
      <c s="14" r="N639">
        <v>-99</v>
      </c>
      <c s="18" r="O639"/>
      <c s="14" r="P639"/>
      <c s="14" r="Q639"/>
      <c s="14" r="R639"/>
      <c s="14" r="S639"/>
      <c t="s" s="14" r="T639">
        <v>3273</v>
      </c>
      <c s="14" r="U639"/>
      <c s="14" r="V639"/>
      <c s="14" r="W639"/>
    </row>
    <row r="640">
      <c t="s" s="14" r="A640">
        <v>1418</v>
      </c>
      <c t="str" s="14" r="B640">
        <f>hyperlink("https://confluence.oceanobservatories.org/display/instruments/ADCP","ADCP-PD0")</f>
        <v>ADCP-PD0</v>
      </c>
      <c t="s" s="14" r="C640">
        <v>3274</v>
      </c>
      <c t="s" r="D640">
        <v>3275</v>
      </c>
      <c s="14" r="E640">
        <f>countif(D$6:D$23675,D640) - 1</f>
        <v>0</v>
      </c>
      <c t="str" s="14" r="F640">
        <v>sensor_source_conductivity_boolean_boolean_1</v>
      </c>
      <c s="14" r="G640">
        <f>countif(F$6:F$23675,F640) - 1</f>
        <v>0</v>
      </c>
      <c t="s" s="14" r="H640">
        <v>1530</v>
      </c>
      <c t="s" r="I640">
        <v>1479</v>
      </c>
      <c s="14" r="J640"/>
      <c s="14" r="K640"/>
      <c s="14" r="L640"/>
      <c s="14" r="M640">
        <v>1</v>
      </c>
      <c s="14" r="N640">
        <v>-99</v>
      </c>
      <c s="18" r="O640"/>
      <c s="14" r="P640"/>
      <c s="14" r="Q640"/>
      <c s="14" r="R640"/>
      <c s="14" r="S640"/>
      <c t="s" s="14" r="T640">
        <v>3276</v>
      </c>
      <c s="14" r="U640"/>
      <c s="14" r="V640"/>
      <c s="14" r="W640"/>
    </row>
    <row r="641">
      <c t="s" s="14" r="A641">
        <v>1418</v>
      </c>
      <c t="str" s="14" r="B641">
        <f>hyperlink("https://confluence.oceanobservatories.org/display/instruments/ADCP","ADCP-PD0")</f>
        <v>ADCP-PD0</v>
      </c>
      <c t="s" s="14" r="C641">
        <v>3277</v>
      </c>
      <c t="s" r="D641">
        <v>3278</v>
      </c>
      <c s="14" r="E641">
        <f>countif(D$6:D$23675,D641) - 1</f>
        <v>0</v>
      </c>
      <c t="str" s="14" r="F641">
        <v>sensor_source_temperature_boolean_boolean_1</v>
      </c>
      <c s="14" r="G641">
        <f>countif(F$6:F$23675,F641) - 1</f>
        <v>0</v>
      </c>
      <c t="s" s="14" r="H641">
        <v>1530</v>
      </c>
      <c t="s" r="I641">
        <v>1479</v>
      </c>
      <c s="14" r="J641"/>
      <c s="14" r="K641"/>
      <c s="14" r="L641"/>
      <c s="14" r="M641">
        <v>1</v>
      </c>
      <c s="14" r="N641">
        <v>-99</v>
      </c>
      <c s="18" r="O641"/>
      <c s="14" r="P641"/>
      <c s="14" r="Q641"/>
      <c s="14" r="R641"/>
      <c s="14" r="S641"/>
      <c t="s" s="14" r="T641">
        <v>3279</v>
      </c>
      <c s="14" r="U641"/>
      <c s="14" r="V641"/>
      <c s="14" r="W641"/>
    </row>
    <row r="642">
      <c t="s" s="14" r="A642">
        <v>1418</v>
      </c>
      <c t="str" s="14" r="B642">
        <f>hyperlink("https://confluence.oceanobservatories.org/display/instruments/ADCP","ADCP-PD0")</f>
        <v>ADCP-PD0</v>
      </c>
      <c t="s" s="14" r="C642">
        <v>3280</v>
      </c>
      <c t="s" r="D642">
        <v>3281</v>
      </c>
      <c s="14" r="E642">
        <f>countif(D$6:D$23675,D642) - 1</f>
        <v>0</v>
      </c>
      <c t="str" s="14" r="F642">
        <v>sensor_available_depth_boolean_boolean_1</v>
      </c>
      <c s="14" r="G642">
        <f>countif(F$6:F$23675,F642) - 1</f>
        <v>0</v>
      </c>
      <c t="s" s="14" r="H642">
        <v>1530</v>
      </c>
      <c t="s" r="I642">
        <v>1479</v>
      </c>
      <c s="14" r="J642"/>
      <c s="14" r="K642"/>
      <c s="14" r="L642"/>
      <c s="14" r="M642">
        <v>1</v>
      </c>
      <c s="14" r="N642">
        <v>-99</v>
      </c>
      <c s="18" r="O642"/>
      <c s="14" r="P642"/>
      <c s="14" r="Q642"/>
      <c s="14" r="R642"/>
      <c s="14" r="S642"/>
      <c t="s" s="14" r="T642">
        <v>3282</v>
      </c>
      <c s="14" r="U642"/>
      <c s="14" r="V642"/>
      <c s="14" r="W642"/>
    </row>
    <row r="643">
      <c t="s" s="14" r="A643">
        <v>1418</v>
      </c>
      <c t="str" s="14" r="B643">
        <f>hyperlink("https://confluence.oceanobservatories.org/display/instruments/ADCP","ADCP-PD0")</f>
        <v>ADCP-PD0</v>
      </c>
      <c t="s" s="14" r="C643">
        <v>3283</v>
      </c>
      <c t="s" r="D643">
        <v>3284</v>
      </c>
      <c s="14" r="E643">
        <f>countif(D$6:D$23675,D643) - 1</f>
        <v>0</v>
      </c>
      <c t="str" s="14" r="F643">
        <v>sensor_available_heading_boolean_boolean_1</v>
      </c>
      <c s="14" r="G643">
        <f>countif(F$6:F$23675,F643) - 1</f>
        <v>0</v>
      </c>
      <c t="s" s="14" r="H643">
        <v>1530</v>
      </c>
      <c t="s" r="I643">
        <v>1479</v>
      </c>
      <c s="14" r="J643"/>
      <c s="14" r="K643"/>
      <c s="14" r="L643"/>
      <c s="14" r="M643">
        <v>1</v>
      </c>
      <c s="14" r="N643">
        <v>-99</v>
      </c>
      <c s="18" r="O643"/>
      <c s="14" r="P643"/>
      <c s="14" r="Q643"/>
      <c s="14" r="R643"/>
      <c s="14" r="S643"/>
      <c t="s" s="14" r="T643">
        <v>3285</v>
      </c>
      <c s="14" r="U643"/>
      <c s="14" r="V643"/>
      <c s="14" r="W643"/>
    </row>
    <row r="644">
      <c t="s" s="14" r="A644">
        <v>1418</v>
      </c>
      <c t="str" s="14" r="B644">
        <f>hyperlink("https://confluence.oceanobservatories.org/display/instruments/ADCP","ADCP-PD0")</f>
        <v>ADCP-PD0</v>
      </c>
      <c t="s" s="14" r="C644">
        <v>3286</v>
      </c>
      <c t="s" r="D644">
        <v>3287</v>
      </c>
      <c s="14" r="E644">
        <f>countif(D$6:D$23675,D644) - 1</f>
        <v>0</v>
      </c>
      <c t="str" s="14" r="F644">
        <v>sensor_available_pitch_boolean_boolean_1</v>
      </c>
      <c s="14" r="G644">
        <f>countif(F$6:F$23675,F644) - 1</f>
        <v>0</v>
      </c>
      <c t="s" s="14" r="H644">
        <v>1530</v>
      </c>
      <c t="s" r="I644">
        <v>1479</v>
      </c>
      <c s="14" r="J644"/>
      <c s="14" r="K644"/>
      <c s="14" r="L644"/>
      <c s="14" r="M644">
        <v>1</v>
      </c>
      <c s="14" r="N644">
        <v>-99</v>
      </c>
      <c s="18" r="O644"/>
      <c s="14" r="P644"/>
      <c s="14" r="Q644"/>
      <c s="14" r="R644"/>
      <c s="14" r="S644"/>
      <c t="s" s="14" r="T644">
        <v>3288</v>
      </c>
      <c s="14" r="U644"/>
      <c s="14" r="V644"/>
      <c s="14" r="W644"/>
    </row>
    <row r="645">
      <c t="s" s="14" r="A645">
        <v>1418</v>
      </c>
      <c t="str" s="14" r="B645">
        <f>hyperlink("https://confluence.oceanobservatories.org/display/instruments/ADCP","ADCP-PD0")</f>
        <v>ADCP-PD0</v>
      </c>
      <c t="s" s="14" r="C645">
        <v>3289</v>
      </c>
      <c t="s" r="D645">
        <v>3290</v>
      </c>
      <c s="14" r="E645">
        <f>countif(D$6:D$23675,D645) - 1</f>
        <v>0</v>
      </c>
      <c t="str" s="14" r="F645">
        <v>sensor_available_roll_boolean_boolean_1</v>
      </c>
      <c s="14" r="G645">
        <f>countif(F$6:F$23675,F645) - 1</f>
        <v>0</v>
      </c>
      <c t="s" s="14" r="H645">
        <v>1530</v>
      </c>
      <c t="s" r="I645">
        <v>1479</v>
      </c>
      <c s="14" r="J645"/>
      <c s="14" r="K645"/>
      <c s="14" r="L645"/>
      <c s="14" r="M645">
        <v>1</v>
      </c>
      <c s="14" r="N645">
        <v>-99</v>
      </c>
      <c s="18" r="O645"/>
      <c s="14" r="P645"/>
      <c s="14" r="Q645"/>
      <c s="14" r="R645"/>
      <c s="14" r="S645"/>
      <c t="s" s="14" r="T645">
        <v>3291</v>
      </c>
      <c s="14" r="U645"/>
      <c s="14" r="V645"/>
      <c s="14" r="W645"/>
    </row>
    <row r="646">
      <c t="s" s="14" r="A646">
        <v>1418</v>
      </c>
      <c t="str" s="14" r="B646">
        <f>hyperlink("https://confluence.oceanobservatories.org/display/instruments/ADCP","ADCP-PD0")</f>
        <v>ADCP-PD0</v>
      </c>
      <c t="s" s="14" r="C646">
        <v>3292</v>
      </c>
      <c t="s" r="D646">
        <v>3293</v>
      </c>
      <c s="14" r="E646">
        <f>countif(D$6:D$23675,D646) - 1</f>
        <v>0</v>
      </c>
      <c t="str" s="14" r="F646">
        <v>sensor_available_conductivity_boolean_boolean_1</v>
      </c>
      <c s="14" r="G646">
        <f>countif(F$6:F$23675,F646) - 1</f>
        <v>0</v>
      </c>
      <c t="s" s="14" r="H646">
        <v>1530</v>
      </c>
      <c t="s" r="I646">
        <v>1479</v>
      </c>
      <c s="14" r="J646"/>
      <c s="14" r="K646"/>
      <c s="14" r="L646"/>
      <c s="14" r="M646">
        <v>1</v>
      </c>
      <c s="14" r="N646">
        <v>-99</v>
      </c>
      <c s="18" r="O646"/>
      <c s="14" r="P646"/>
      <c s="14" r="Q646"/>
      <c s="14" r="R646"/>
      <c s="14" r="S646"/>
      <c t="s" s="14" r="T646">
        <v>3294</v>
      </c>
      <c s="14" r="U646"/>
      <c s="14" r="V646"/>
      <c s="14" r="W646"/>
    </row>
    <row r="647">
      <c t="s" s="14" r="A647">
        <v>1418</v>
      </c>
      <c t="str" s="14" r="B647">
        <f>hyperlink("https://confluence.oceanobservatories.org/display/instruments/ADCP","ADCP-PD0")</f>
        <v>ADCP-PD0</v>
      </c>
      <c t="s" s="14" r="C647">
        <v>3295</v>
      </c>
      <c t="s" r="D647">
        <v>3296</v>
      </c>
      <c s="14" r="E647">
        <f>countif(D$6:D$23675,D647) - 1</f>
        <v>0</v>
      </c>
      <c t="str" s="14" r="F647">
        <v>sensor_available_temperature_boolean_boolean_1</v>
      </c>
      <c s="14" r="G647">
        <f>countif(F$6:F$23675,F647) - 1</f>
        <v>0</v>
      </c>
      <c t="s" s="14" r="H647">
        <v>1530</v>
      </c>
      <c t="s" r="I647">
        <v>1479</v>
      </c>
      <c s="14" r="J647"/>
      <c s="14" r="K647"/>
      <c s="14" r="L647"/>
      <c s="14" r="M647">
        <v>1</v>
      </c>
      <c s="14" r="N647">
        <v>-99</v>
      </c>
      <c s="18" r="O647"/>
      <c s="14" r="P647"/>
      <c s="14" r="Q647"/>
      <c s="14" r="R647"/>
      <c s="14" r="S647"/>
      <c t="s" s="14" r="T647">
        <v>3297</v>
      </c>
      <c s="14" r="U647"/>
      <c s="14" r="V647"/>
      <c s="14" r="W647"/>
    </row>
    <row r="648">
      <c t="s" s="14" r="A648">
        <v>1418</v>
      </c>
      <c t="str" s="14" r="B648">
        <f>hyperlink("https://confluence.oceanobservatories.org/display/instruments/ADCP","ADCP-PD0")</f>
        <v>ADCP-PD0</v>
      </c>
      <c t="s" s="14" r="C648">
        <v>3298</v>
      </c>
      <c t="s" r="D648">
        <v>3299</v>
      </c>
      <c s="14" r="E648">
        <f>countif(D$6:D$23675,D648) - 1</f>
        <v>0</v>
      </c>
      <c t="str" s="14" r="F648">
        <v>bin_1_distance_quantity_uint16_cm</v>
      </c>
      <c s="14" r="G648">
        <f>countif(F$6:F$23675,F648) - 1</f>
        <v>0</v>
      </c>
      <c t="s" s="14" r="H648">
        <v>1397</v>
      </c>
      <c t="s" s="14" r="I648">
        <v>1525</v>
      </c>
      <c s="14" r="J648"/>
      <c s="14" r="K648"/>
      <c s="14" r="L648"/>
      <c t="s" s="14" r="M648">
        <v>3214</v>
      </c>
      <c s="14" r="N648">
        <v>0</v>
      </c>
      <c s="18" r="O648"/>
      <c s="14" r="P648"/>
      <c s="14" r="Q648"/>
      <c s="14" r="R648"/>
      <c s="14" r="S648"/>
      <c t="s" s="14" r="T648">
        <v>3300</v>
      </c>
      <c s="14" r="U648"/>
      <c s="14" r="V648"/>
      <c s="14" r="W648"/>
    </row>
    <row r="649">
      <c t="s" s="14" r="A649">
        <v>1418</v>
      </c>
      <c t="str" s="14" r="B649">
        <f>hyperlink("https://confluence.oceanobservatories.org/display/instruments/ADCP","ADCP-PD0")</f>
        <v>ADCP-PD0</v>
      </c>
      <c t="s" s="14" r="C649">
        <v>2834</v>
      </c>
      <c t="s" r="D649">
        <v>3301</v>
      </c>
      <c s="14" r="E649">
        <f>countif(D$6:D$23675,D649) - 1</f>
        <v>0</v>
      </c>
      <c t="str" s="14" r="F649">
        <v>transmit_pulse_length_quantity_uint16_cm</v>
      </c>
      <c s="14" r="G649">
        <f>countif(F$6:F$23675,F649) - 1</f>
        <v>0</v>
      </c>
      <c t="s" s="14" r="H649">
        <v>1397</v>
      </c>
      <c t="s" s="14" r="I649">
        <v>1525</v>
      </c>
      <c s="14" r="J649"/>
      <c s="14" r="K649"/>
      <c s="14" r="L649"/>
      <c t="s" s="14" r="M649">
        <v>3214</v>
      </c>
      <c s="14" r="N649">
        <v>0</v>
      </c>
      <c s="18" r="O649"/>
      <c s="14" r="P649"/>
      <c s="14" r="Q649"/>
      <c s="14" r="R649"/>
      <c s="14" r="S649"/>
      <c t="s" s="14" r="T649">
        <v>3302</v>
      </c>
      <c s="14" r="U649"/>
      <c s="14" r="V649"/>
      <c s="14" r="W649"/>
    </row>
    <row r="650">
      <c t="s" s="14" r="A650">
        <v>1418</v>
      </c>
      <c t="str" s="14" r="B650">
        <f>hyperlink("https://confluence.oceanobservatories.org/display/instruments/ADCP","ADCP-PD0")</f>
        <v>ADCP-PD0</v>
      </c>
      <c t="s" s="14" r="C650">
        <v>3303</v>
      </c>
      <c t="s" r="D650">
        <v>3304</v>
      </c>
      <c s="14" r="E650">
        <f>countif(D$6:D$23675,D650) - 1</f>
        <v>0</v>
      </c>
      <c t="str" s="14" r="F650">
        <v>reference_layer_start_quantity_uint8_1</v>
      </c>
      <c s="14" r="G650">
        <f>countif(F$6:F$23675,F650) - 1</f>
        <v>0</v>
      </c>
      <c t="s" s="14" r="H650">
        <v>1397</v>
      </c>
      <c t="s" s="14" r="I650">
        <v>3069</v>
      </c>
      <c s="14" r="J650"/>
      <c s="14" r="K650"/>
      <c s="14" r="L650"/>
      <c s="14" r="M650">
        <v>1</v>
      </c>
      <c s="14" r="N650">
        <v>0</v>
      </c>
      <c s="18" r="O650"/>
      <c s="14" r="P650"/>
      <c s="14" r="Q650"/>
      <c s="14" r="R650"/>
      <c s="14" r="S650"/>
      <c t="s" s="14" r="T650">
        <v>3305</v>
      </c>
      <c s="14" r="U650"/>
      <c s="14" r="V650"/>
      <c s="14" r="W650"/>
    </row>
    <row r="651">
      <c t="s" s="14" r="A651">
        <v>1418</v>
      </c>
      <c t="str" s="14" r="B651">
        <f>hyperlink("https://confluence.oceanobservatories.org/display/instruments/ADCP","ADCP-PD0")</f>
        <v>ADCP-PD0</v>
      </c>
      <c t="s" s="14" r="C651">
        <v>3306</v>
      </c>
      <c t="s" r="D651">
        <v>3307</v>
      </c>
      <c s="14" r="E651">
        <f>countif(D$6:D$23675,D651) - 1</f>
        <v>0</v>
      </c>
      <c t="str" s="14" r="F651">
        <v>reference_layer_stop_quantity_uint8_1</v>
      </c>
      <c s="14" r="G651">
        <f>countif(F$6:F$23675,F651) - 1</f>
        <v>0</v>
      </c>
      <c t="s" s="14" r="H651">
        <v>1397</v>
      </c>
      <c t="s" s="14" r="I651">
        <v>3069</v>
      </c>
      <c s="14" r="J651"/>
      <c s="14" r="K651"/>
      <c s="14" r="L651"/>
      <c s="14" r="M651">
        <v>1</v>
      </c>
      <c s="14" r="N651">
        <v>0</v>
      </c>
      <c s="18" r="O651"/>
      <c s="14" r="P651"/>
      <c s="14" r="Q651"/>
      <c s="14" r="R651"/>
      <c s="14" r="S651"/>
      <c t="s" s="14" r="T651">
        <v>3308</v>
      </c>
      <c s="14" r="U651"/>
      <c s="14" r="V651"/>
      <c s="14" r="W651"/>
    </row>
    <row r="652">
      <c t="s" s="14" r="A652">
        <v>1418</v>
      </c>
      <c t="str" s="14" r="B652">
        <f>hyperlink("https://confluence.oceanobservatories.org/display/instruments/ADCP","ADCP-PD0")</f>
        <v>ADCP-PD0</v>
      </c>
      <c t="s" s="14" r="C652">
        <v>3309</v>
      </c>
      <c t="s" r="D652">
        <v>3310</v>
      </c>
      <c s="14" r="E652">
        <f>countif(D$6:D$23675,D652) - 1</f>
        <v>0</v>
      </c>
      <c t="str" s="14" r="F652">
        <v>false_target_threshold_quantity_uint8_counts</v>
      </c>
      <c s="14" r="G652">
        <f>countif(F$6:F$23675,F652) - 1</f>
        <v>0</v>
      </c>
      <c t="s" s="14" r="H652">
        <v>1397</v>
      </c>
      <c t="s" s="14" r="I652">
        <v>3069</v>
      </c>
      <c s="14" r="J652"/>
      <c s="14" r="K652"/>
      <c s="14" r="L652"/>
      <c t="s" s="14" r="M652">
        <v>1470</v>
      </c>
      <c s="14" r="N652">
        <v>0</v>
      </c>
      <c s="18" r="O652"/>
      <c s="14" r="P652"/>
      <c s="14" r="Q652"/>
      <c s="14" r="R652"/>
      <c s="14" r="S652"/>
      <c t="s" s="14" r="T652">
        <v>3311</v>
      </c>
      <c s="14" r="U652"/>
      <c s="14" r="V652"/>
      <c s="14" r="W652"/>
    </row>
    <row r="653">
      <c t="s" s="14" r="A653">
        <v>1418</v>
      </c>
      <c t="str" s="14" r="B653">
        <f>hyperlink("https://confluence.oceanobservatories.org/display/instruments/ADCP","ADCP-PD0")</f>
        <v>ADCP-PD0</v>
      </c>
      <c t="s" s="14" r="C653">
        <v>3312</v>
      </c>
      <c t="s" r="D653">
        <v>3313</v>
      </c>
      <c s="14" r="E653">
        <f>countif(D$6:D$23675,D653) - 1</f>
        <v>0</v>
      </c>
      <c t="str" s="14" r="F653">
        <v>low_latency_trigger_boolean_int8_1</v>
      </c>
      <c s="14" r="G653">
        <f>countif(F$6:F$23675,F653) - 1</f>
        <v>0</v>
      </c>
      <c t="s" s="14" r="H653">
        <v>1530</v>
      </c>
      <c t="s" s="14" r="I653">
        <v>1479</v>
      </c>
      <c s="14" r="J653"/>
      <c s="14" r="K653"/>
      <c s="14" r="L653"/>
      <c s="14" r="M653">
        <v>1</v>
      </c>
      <c s="14" r="N653">
        <v>-99</v>
      </c>
      <c s="18" r="O653"/>
      <c s="14" r="P653"/>
      <c s="14" r="Q653"/>
      <c s="14" r="R653"/>
      <c s="14" r="S653"/>
      <c t="s" s="14" r="T653">
        <v>3314</v>
      </c>
      <c s="14" r="U653"/>
      <c s="14" r="V653"/>
      <c s="14" r="W653"/>
    </row>
    <row r="654">
      <c t="s" s="14" r="A654">
        <v>1418</v>
      </c>
      <c t="str" s="14" r="B654">
        <f>hyperlink("https://confluence.oceanobservatories.org/display/instruments/ADCP","ADCP-PD0")</f>
        <v>ADCP-PD0</v>
      </c>
      <c t="s" s="14" r="C654">
        <v>3315</v>
      </c>
      <c t="s" r="D654">
        <v>3316</v>
      </c>
      <c s="14" r="E654">
        <f>countif(D$6:D$23675,D654) - 1</f>
        <v>0</v>
      </c>
      <c t="str" s="14" r="F654">
        <v>transmit_lag_distance_quantity_uint16_cm</v>
      </c>
      <c s="14" r="G654">
        <f>countif(F$6:F$23675,F654) - 1</f>
        <v>0</v>
      </c>
      <c t="s" s="14" r="H654">
        <v>1397</v>
      </c>
      <c t="s" s="14" r="I654">
        <v>1525</v>
      </c>
      <c s="14" r="J654"/>
      <c s="14" r="K654"/>
      <c s="14" r="L654"/>
      <c t="s" s="14" r="M654">
        <v>3214</v>
      </c>
      <c s="14" r="N654">
        <v>0</v>
      </c>
      <c s="18" r="O654"/>
      <c s="14" r="P654"/>
      <c s="14" r="Q654"/>
      <c s="14" r="R654"/>
      <c s="14" r="S654"/>
      <c t="s" s="14" r="T654">
        <v>3317</v>
      </c>
      <c s="14" r="U654"/>
      <c s="14" r="V654"/>
      <c s="14" r="W654"/>
    </row>
    <row r="655">
      <c t="s" s="14" r="A655">
        <v>1418</v>
      </c>
      <c t="str" s="14" r="B655">
        <f>hyperlink("https://confluence.oceanobservatories.org/display/instruments/ADCP","ADCP-PD0")</f>
        <v>ADCP-PD0</v>
      </c>
      <c t="s" s="14" r="C655">
        <v>3318</v>
      </c>
      <c t="s" r="D655">
        <v>3319</v>
      </c>
      <c s="14" r="E655">
        <f>countif(D$6:D$23675,D655) - 1</f>
        <v>0</v>
      </c>
      <c t="str" s="14" r="F655">
        <v>cpu_board_serial_number_quantity_uint64_1</v>
      </c>
      <c s="14" r="G655">
        <f>countif(F$6:F$23675,F655) - 1</f>
        <v>0</v>
      </c>
      <c t="s" s="14" r="H655">
        <v>1397</v>
      </c>
      <c t="s" s="14" r="I655">
        <v>1472</v>
      </c>
      <c s="14" r="J655"/>
      <c s="14" r="K655"/>
      <c s="14" r="L655"/>
      <c s="14" r="M655">
        <v>1</v>
      </c>
      <c s="14" r="N655">
        <v>0</v>
      </c>
      <c s="18" r="O655"/>
      <c s="14" r="P655"/>
      <c s="14" r="Q655"/>
      <c s="14" r="R655"/>
      <c s="14" r="S655"/>
      <c t="s" s="14" r="T655">
        <v>3320</v>
      </c>
      <c s="14" r="U655"/>
      <c s="14" r="V655"/>
      <c s="14" r="W655"/>
    </row>
    <row r="656">
      <c t="s" s="14" r="A656">
        <v>1418</v>
      </c>
      <c t="str" s="14" r="B656">
        <f>hyperlink("https://confluence.oceanobservatories.org/display/instruments/ADCP","ADCP-PD0")</f>
        <v>ADCP-PD0</v>
      </c>
      <c t="s" s="14" r="C656">
        <v>3321</v>
      </c>
      <c t="s" r="D656">
        <v>3322</v>
      </c>
      <c s="14" r="E656">
        <f>countif(D$6:D$23675,D656) - 1</f>
        <v>0</v>
      </c>
      <c t="str" s="14" r="F656">
        <v>system_bandwidth_quantity_uint8_1</v>
      </c>
      <c s="14" r="G656">
        <f>countif(F$6:F$23675,F656) - 1</f>
        <v>0</v>
      </c>
      <c t="s" s="14" r="H656">
        <v>1397</v>
      </c>
      <c t="s" s="14" r="I656">
        <v>3069</v>
      </c>
      <c s="14" r="J656"/>
      <c s="14" r="K656"/>
      <c s="14" r="L656"/>
      <c s="14" r="M656">
        <v>1</v>
      </c>
      <c s="14" r="N656">
        <v>0</v>
      </c>
      <c s="18" r="O656"/>
      <c s="14" r="P656"/>
      <c s="14" r="Q656"/>
      <c s="14" r="R656"/>
      <c s="14" r="S656"/>
      <c t="s" s="14" r="T656">
        <v>3323</v>
      </c>
      <c s="14" r="U656"/>
      <c s="14" r="V656"/>
      <c s="14" r="W656"/>
    </row>
    <row r="657">
      <c t="s" s="14" r="A657">
        <v>1418</v>
      </c>
      <c t="str" s="14" r="B657">
        <f>hyperlink("https://confluence.oceanobservatories.org/display/instruments/ADCP","ADCP-PD0")</f>
        <v>ADCP-PD0</v>
      </c>
      <c t="s" s="14" r="C657">
        <v>3324</v>
      </c>
      <c t="s" r="D657">
        <v>3325</v>
      </c>
      <c s="14" r="E657">
        <f>countif(D$6:D$23675,D657) - 1</f>
        <v>0</v>
      </c>
      <c t="str" s="14" r="F657">
        <v>system_power_quantity_uint8_1</v>
      </c>
      <c s="14" r="G657">
        <f>countif(F$6:F$23675,F657) - 1</f>
        <v>0</v>
      </c>
      <c t="s" s="14" r="H657">
        <v>1397</v>
      </c>
      <c t="s" s="14" r="I657">
        <v>3069</v>
      </c>
      <c s="14" r="J657"/>
      <c s="14" r="K657"/>
      <c s="14" r="L657"/>
      <c s="14" r="M657">
        <v>1</v>
      </c>
      <c s="14" r="N657">
        <v>0</v>
      </c>
      <c s="18" r="O657"/>
      <c s="14" r="P657"/>
      <c s="14" r="Q657"/>
      <c s="14" r="R657"/>
      <c s="14" r="S657"/>
      <c t="s" s="14" r="T657">
        <v>3326</v>
      </c>
      <c s="14" r="U657"/>
      <c s="14" r="V657"/>
      <c s="14" r="W657"/>
    </row>
    <row r="658">
      <c t="s" s="14" r="A658">
        <v>1418</v>
      </c>
      <c t="str" s="14" r="B658">
        <f>hyperlink("https://confluence.oceanobservatories.org/display/instruments/ADCP","ADCP-PD0")</f>
        <v>ADCP-PD0</v>
      </c>
      <c t="s" s="14" r="C658">
        <v>1844</v>
      </c>
      <c t="s" r="D658">
        <v>3327</v>
      </c>
      <c s="14" r="E658">
        <f>countif(D$6:D$23675,D658) - 1</f>
        <v>0</v>
      </c>
      <c t="str" s="14" r="F658">
        <v>serial_number_quantity_uint32_1</v>
      </c>
      <c s="14" r="G658">
        <f>countif(F$6:F$23675,F658) - 1</f>
        <v>0</v>
      </c>
      <c t="s" s="14" r="H658">
        <v>1397</v>
      </c>
      <c t="s" s="14" r="I658">
        <v>3107</v>
      </c>
      <c s="14" r="J658"/>
      <c s="14" r="K658"/>
      <c s="14" r="L658"/>
      <c s="14" r="M658">
        <v>1</v>
      </c>
      <c s="14" r="N658">
        <v>0</v>
      </c>
      <c s="18" r="O658"/>
      <c s="14" r="P658"/>
      <c s="14" r="Q658"/>
      <c s="14" r="R658"/>
      <c s="14" r="S658"/>
      <c t="s" s="14" r="T658">
        <v>3328</v>
      </c>
      <c s="14" r="U658"/>
      <c s="14" r="V658"/>
      <c s="14" r="W658"/>
    </row>
    <row r="659">
      <c t="s" s="14" r="A659">
        <v>1418</v>
      </c>
      <c t="str" s="14" r="B659">
        <f>hyperlink("https://confluence.oceanobservatories.org/display/instruments/ADCP","ADCP-PD0")</f>
        <v>ADCP-PD0</v>
      </c>
      <c t="s" s="14" r="C659">
        <v>3329</v>
      </c>
      <c t="s" r="D659">
        <v>3330</v>
      </c>
      <c s="14" r="E659">
        <f>countif(D$6:D$23675,D659) - 1</f>
        <v>0</v>
      </c>
      <c t="str" s="14" r="F659">
        <v>beam_angle_quantity_uint8_deg</v>
      </c>
      <c s="14" r="G659">
        <f>countif(F$6:F$23675,F659) - 1</f>
        <v>0</v>
      </c>
      <c t="s" s="14" r="H659">
        <v>1397</v>
      </c>
      <c t="s" s="14" r="I659">
        <v>3069</v>
      </c>
      <c s="14" r="J659"/>
      <c s="14" r="K659"/>
      <c s="14" r="L659"/>
      <c t="s" s="14" r="M659">
        <v>3041</v>
      </c>
      <c s="14" r="N659">
        <v>0</v>
      </c>
      <c s="18" r="O659"/>
      <c s="14" r="P659"/>
      <c s="14" r="Q659"/>
      <c s="14" r="R659"/>
      <c s="14" r="S659"/>
      <c t="s" s="14" r="T659">
        <v>3331</v>
      </c>
      <c s="14" r="U659"/>
      <c s="14" r="V659"/>
      <c s="14" r="W659"/>
    </row>
    <row r="660">
      <c t="s" s="14" r="A660">
        <v>1418</v>
      </c>
      <c t="str" s="14" r="B660">
        <f>hyperlink("https://confluence.oceanobservatories.org/display/instruments/ADCP","ADCP-PD0")</f>
        <v>ADCP-PD0</v>
      </c>
      <c t="s" s="14" r="C660">
        <v>3332</v>
      </c>
      <c t="s" r="D660">
        <v>3333</v>
      </c>
      <c s="14" r="E660">
        <f>countif(D$6:D$23675,D660) - 1</f>
        <v>0</v>
      </c>
      <c t="str" s="14" r="F660">
        <v>variable_leader_id_quantity_uint16_1</v>
      </c>
      <c s="14" r="G660">
        <f>countif(F$6:F$23675,F660) - 1</f>
        <v>0</v>
      </c>
      <c t="s" s="14" r="H660">
        <v>1397</v>
      </c>
      <c t="s" s="14" r="I660">
        <v>1525</v>
      </c>
      <c s="14" r="J660"/>
      <c s="14" r="K660"/>
      <c s="14" r="L660"/>
      <c s="14" r="M660">
        <v>1</v>
      </c>
      <c s="14" r="N660">
        <v>0</v>
      </c>
      <c s="18" r="O660"/>
      <c s="14" r="P660"/>
      <c s="14" r="Q660"/>
      <c s="14" r="R660"/>
      <c s="14" r="S660"/>
      <c t="s" s="14" r="T660">
        <v>3334</v>
      </c>
      <c s="14" r="U660"/>
      <c s="14" r="V660"/>
      <c s="14" r="W660"/>
    </row>
    <row r="661">
      <c t="s" s="14" r="A661">
        <v>1418</v>
      </c>
      <c t="str" s="14" r="B661">
        <f>hyperlink("https://confluence.oceanobservatories.org/display/instruments/ADCP","ADCP-PD0")</f>
        <v>ADCP-PD0</v>
      </c>
      <c t="s" s="14" r="C661">
        <v>3335</v>
      </c>
      <c t="s" r="D661">
        <v>3336</v>
      </c>
      <c s="14" r="E661">
        <f>countif(D$6:D$23675,D661) - 1</f>
        <v>0</v>
      </c>
      <c t="str" s="14" r="F661">
        <v>ensemble_number_quantity_uint16_1</v>
      </c>
      <c s="14" r="G661">
        <f>countif(F$6:F$23675,F661) - 1</f>
        <v>0</v>
      </c>
      <c t="s" s="14" r="H661">
        <v>1397</v>
      </c>
      <c t="s" s="14" r="I661">
        <v>1525</v>
      </c>
      <c s="14" r="J661"/>
      <c s="14" r="K661"/>
      <c s="14" r="L661"/>
      <c s="14" r="M661">
        <v>1</v>
      </c>
      <c s="14" r="N661">
        <v>0</v>
      </c>
      <c s="18" r="O661"/>
      <c s="14" r="P661"/>
      <c s="14" r="Q661"/>
      <c s="14" r="R661"/>
      <c s="14" r="S661"/>
      <c t="s" s="14" r="T661">
        <v>3337</v>
      </c>
      <c s="14" r="U661"/>
      <c s="14" r="V661"/>
      <c s="14" r="W661"/>
    </row>
    <row r="662">
      <c t="s" s="14" r="A662">
        <v>1418</v>
      </c>
      <c t="str" s="14" r="B662">
        <f>hyperlink("https://confluence.oceanobservatories.org/display/instruments/ADCP","ADCP-PD0")</f>
        <v>ADCP-PD0</v>
      </c>
      <c t="s" s="14" r="C662">
        <v>3338</v>
      </c>
      <c t="s" r="D662">
        <v>3339</v>
      </c>
      <c s="14" r="E662">
        <f>countif(D$6:D$23675,D662) - 1</f>
        <v>0</v>
      </c>
      <c t="str" s="14" r="F662">
        <v>ensemble_number_increment_quantity_uint8_1</v>
      </c>
      <c s="14" r="G662">
        <f>countif(F$6:F$23675,F662) - 1</f>
        <v>0</v>
      </c>
      <c t="s" s="14" r="H662">
        <v>1397</v>
      </c>
      <c t="s" s="14" r="I662">
        <v>3069</v>
      </c>
      <c s="14" r="J662"/>
      <c s="14" r="K662"/>
      <c s="14" r="L662"/>
      <c s="14" r="M662">
        <v>1</v>
      </c>
      <c s="14" r="N662">
        <v>0</v>
      </c>
      <c s="18" r="O662"/>
      <c s="14" r="P662"/>
      <c s="14" r="Q662"/>
      <c s="14" r="R662"/>
      <c s="14" r="S662"/>
      <c t="s" s="14" r="T662">
        <v>3340</v>
      </c>
      <c s="14" r="U662"/>
      <c s="14" r="V662"/>
      <c s="14" r="W662"/>
    </row>
    <row r="663">
      <c t="s" s="14" r="A663">
        <v>1418</v>
      </c>
      <c t="str" s="14" r="B663">
        <f>hyperlink("https://confluence.oceanobservatories.org/display/instruments/ADCP","ADCP-PD0")</f>
        <v>ADCP-PD0</v>
      </c>
      <c t="s" s="14" r="C663">
        <v>3341</v>
      </c>
      <c t="s" r="D663">
        <v>3342</v>
      </c>
      <c s="14" r="E663">
        <f>countif(D$6:D$23675,D663) - 1</f>
        <v>0</v>
      </c>
      <c t="str" s="14" r="F663">
        <v>bit_result_demod_1_boolean_boolean_1</v>
      </c>
      <c s="14" r="G663">
        <f>countif(F$6:F$23675,F663) - 1</f>
        <v>0</v>
      </c>
      <c t="s" s="14" r="H663">
        <v>1530</v>
      </c>
      <c t="s" r="I663">
        <v>1479</v>
      </c>
      <c s="14" r="J663"/>
      <c s="14" r="K663"/>
      <c s="14" r="L663"/>
      <c s="14" r="M663">
        <v>1</v>
      </c>
      <c s="14" r="N663">
        <v>-99</v>
      </c>
      <c s="18" r="O663"/>
      <c s="14" r="P663"/>
      <c s="14" r="Q663"/>
      <c s="14" r="R663"/>
      <c s="14" r="S663"/>
      <c t="s" s="14" r="T663">
        <v>3343</v>
      </c>
      <c s="14" r="U663"/>
      <c s="14" r="V663"/>
      <c s="14" r="W663"/>
    </row>
    <row r="664">
      <c t="s" s="14" r="A664">
        <v>1418</v>
      </c>
      <c t="str" s="14" r="B664">
        <f>hyperlink("https://confluence.oceanobservatories.org/display/instruments/ADCP","ADCP-PD0")</f>
        <v>ADCP-PD0</v>
      </c>
      <c t="s" s="14" r="C664">
        <v>3344</v>
      </c>
      <c t="s" r="D664">
        <v>3345</v>
      </c>
      <c s="14" r="E664">
        <f>countif(D$6:D$23675,D664) - 1</f>
        <v>0</v>
      </c>
      <c t="str" s="14" r="F664">
        <v>bit_result_demod_2_boolean_boolean_1</v>
      </c>
      <c s="14" r="G664">
        <f>countif(F$6:F$23675,F664) - 1</f>
        <v>0</v>
      </c>
      <c t="s" s="14" r="H664">
        <v>1530</v>
      </c>
      <c t="s" r="I664">
        <v>1479</v>
      </c>
      <c s="14" r="J664"/>
      <c s="14" r="K664"/>
      <c s="14" r="L664"/>
      <c s="14" r="M664">
        <v>1</v>
      </c>
      <c s="14" r="N664">
        <v>-99</v>
      </c>
      <c s="18" r="O664"/>
      <c s="14" r="P664"/>
      <c s="14" r="Q664"/>
      <c s="14" r="R664"/>
      <c s="14" r="S664"/>
      <c t="s" s="14" r="T664">
        <v>3346</v>
      </c>
      <c s="14" r="U664"/>
      <c s="14" r="V664"/>
      <c s="14" r="W664"/>
    </row>
    <row r="665">
      <c t="s" s="14" r="A665">
        <v>1418</v>
      </c>
      <c t="str" s="14" r="B665">
        <f>hyperlink("https://confluence.oceanobservatories.org/display/instruments/ADCP","ADCP-PD0")</f>
        <v>ADCP-PD0</v>
      </c>
      <c t="s" s="14" r="C665">
        <v>3347</v>
      </c>
      <c t="s" r="D665">
        <v>3348</v>
      </c>
      <c s="14" r="E665">
        <f>countif(D$6:D$23675,D665) - 1</f>
        <v>0</v>
      </c>
      <c t="str" s="14" r="F665">
        <v>bit_result_timing_boolean_boolean_1</v>
      </c>
      <c s="14" r="G665">
        <f>countif(F$6:F$23675,F665) - 1</f>
        <v>0</v>
      </c>
      <c t="s" s="14" r="H665">
        <v>1530</v>
      </c>
      <c t="s" r="I665">
        <v>1479</v>
      </c>
      <c s="14" r="J665"/>
      <c s="14" r="K665"/>
      <c s="14" r="L665"/>
      <c s="14" r="M665">
        <v>1</v>
      </c>
      <c s="14" r="N665">
        <v>-99</v>
      </c>
      <c s="18" r="O665"/>
      <c s="14" r="P665"/>
      <c s="14" r="Q665"/>
      <c s="14" r="R665"/>
      <c s="14" r="S665"/>
      <c t="s" s="14" r="T665">
        <v>3349</v>
      </c>
      <c s="14" r="U665"/>
      <c s="14" r="V665"/>
      <c s="14" r="W665"/>
    </row>
    <row r="666">
      <c t="s" s="14" r="A666">
        <v>1418</v>
      </c>
      <c t="str" s="14" r="B666">
        <f>hyperlink("https://confluence.oceanobservatories.org/display/instruments/ADCP","ADCP-PD0")</f>
        <v>ADCP-PD0</v>
      </c>
      <c t="s" s="14" r="C666">
        <v>3038</v>
      </c>
      <c t="s" r="D666">
        <v>3350</v>
      </c>
      <c s="14" r="E666">
        <f>countif(D$6:D$23675,D666) - 1</f>
        <v>0</v>
      </c>
      <c t="str" s="14" r="F666">
        <v>speed_of_sound_quantity_uint16_m_s_1</v>
      </c>
      <c s="14" r="G666">
        <f>countif(F$6:F$23675,F666) - 1</f>
        <v>0</v>
      </c>
      <c t="s" s="14" r="H666">
        <v>1397</v>
      </c>
      <c t="s" s="14" r="I666">
        <v>1525</v>
      </c>
      <c s="14" r="J666"/>
      <c s="14" r="K666"/>
      <c s="14" r="L666"/>
      <c t="s" s="14" r="M666">
        <v>2756</v>
      </c>
      <c s="14" r="N666">
        <v>0</v>
      </c>
      <c s="18" r="O666"/>
      <c s="14" r="P666"/>
      <c s="14" r="Q666"/>
      <c s="14" r="R666"/>
      <c s="14" r="S666"/>
      <c t="s" s="14" r="T666">
        <v>3351</v>
      </c>
      <c s="14" r="U666"/>
      <c s="14" r="V666"/>
      <c s="14" r="W666"/>
    </row>
    <row r="667">
      <c t="s" s="14" r="A667">
        <v>1418</v>
      </c>
      <c t="str" s="14" r="B667">
        <f>hyperlink("https://confluence.oceanobservatories.org/display/instruments/ADCP","ADCP-PD0")</f>
        <v>ADCP-PD0</v>
      </c>
      <c t="s" s="14" r="C667">
        <v>3352</v>
      </c>
      <c t="s" r="D667">
        <v>3353</v>
      </c>
      <c s="14" r="E667">
        <f>countif(D$6:D$23675,D667) - 1</f>
        <v>0</v>
      </c>
      <c t="str" s="14" r="F667">
        <v>transducer_depth_quantity_uint16_dm</v>
      </c>
      <c s="14" r="G667">
        <f>countif(F$6:F$23675,F667) - 1</f>
        <v>0</v>
      </c>
      <c t="s" s="14" r="H667">
        <v>1397</v>
      </c>
      <c t="s" s="14" r="I667">
        <v>1525</v>
      </c>
      <c s="14" r="J667"/>
      <c s="14" r="K667"/>
      <c s="14" r="L667"/>
      <c t="s" s="14" r="M667">
        <v>3354</v>
      </c>
      <c s="14" r="N667">
        <v>0</v>
      </c>
      <c s="18" r="O667"/>
      <c s="14" r="P667"/>
      <c s="14" r="Q667"/>
      <c s="14" r="R667"/>
      <c s="14" r="S667"/>
      <c t="s" s="14" r="T667">
        <v>3355</v>
      </c>
      <c s="14" r="U667"/>
      <c s="14" r="V667"/>
      <c s="14" r="W667"/>
    </row>
    <row r="668">
      <c t="s" s="14" r="A668">
        <v>1418</v>
      </c>
      <c t="str" s="14" r="B668">
        <f>hyperlink("https://confluence.oceanobservatories.org/display/instruments/ADCP","ADCP-PD0")</f>
        <v>ADCP-PD0</v>
      </c>
      <c t="s" s="14" r="C668">
        <v>1730</v>
      </c>
      <c t="s" r="D668">
        <v>3356</v>
      </c>
      <c s="14" r="E668">
        <f>countif(D$6:D$23675,D668) - 1</f>
        <v>0</v>
      </c>
      <c t="str" s="14" r="F668">
        <v>heading_quantity_uint16_deg</v>
      </c>
      <c s="14" r="G668">
        <f>countif(F$6:F$23675,F668) - 1</f>
        <v>0</v>
      </c>
      <c t="s" s="14" r="H668">
        <v>1397</v>
      </c>
      <c t="s" s="14" r="I668">
        <v>1525</v>
      </c>
      <c s="14" r="J668"/>
      <c s="14" r="K668"/>
      <c s="14" r="L668"/>
      <c t="s" s="14" r="M668">
        <v>3041</v>
      </c>
      <c s="14" r="N668">
        <v>0</v>
      </c>
      <c s="18" r="O668"/>
      <c s="14" r="P668"/>
      <c s="14" r="Q668"/>
      <c s="14" r="R668"/>
      <c s="14" r="S668"/>
      <c t="s" s="14" r="T668">
        <v>3357</v>
      </c>
      <c s="14" r="U668"/>
      <c s="14" r="V668"/>
      <c s="14" r="W668"/>
    </row>
    <row r="669">
      <c t="s" s="14" r="A669">
        <v>1418</v>
      </c>
      <c t="str" s="14" r="B669">
        <f>hyperlink("https://confluence.oceanobservatories.org/display/instruments/ADCP","ADCP-PD0")</f>
        <v>ADCP-PD0</v>
      </c>
      <c t="s" s="14" r="C669">
        <v>1734</v>
      </c>
      <c t="s" r="D669">
        <v>3358</v>
      </c>
      <c s="14" r="E669">
        <f>countif(D$6:D$23675,D669) - 1</f>
        <v>0</v>
      </c>
      <c t="str" s="14" r="F669">
        <v>pitch_quantity_int16_deg</v>
      </c>
      <c s="14" r="G669">
        <f>countif(F$6:F$23675,F669) - 1</f>
        <v>0</v>
      </c>
      <c t="s" s="14" r="H669">
        <v>1397</v>
      </c>
      <c t="s" s="14" r="I669">
        <v>1790</v>
      </c>
      <c s="14" r="J669"/>
      <c s="14" r="K669"/>
      <c s="14" r="L669"/>
      <c t="s" s="14" r="M669">
        <v>3041</v>
      </c>
      <c s="14" r="N669">
        <v>-9999</v>
      </c>
      <c s="18" r="O669"/>
      <c s="14" r="P669"/>
      <c s="14" r="Q669"/>
      <c s="14" r="R669"/>
      <c s="14" r="S669"/>
      <c t="s" s="14" r="T669">
        <v>3359</v>
      </c>
      <c s="14" r="U669"/>
      <c s="14" r="V669"/>
      <c s="14" r="W669"/>
    </row>
    <row r="670">
      <c t="s" s="14" r="A670">
        <v>1418</v>
      </c>
      <c t="str" s="14" r="B670">
        <f>hyperlink("https://confluence.oceanobservatories.org/display/instruments/ADCP","ADCP-PD0")</f>
        <v>ADCP-PD0</v>
      </c>
      <c t="s" s="14" r="C670">
        <v>1737</v>
      </c>
      <c t="s" r="D670">
        <v>3360</v>
      </c>
      <c s="14" r="E670">
        <f>countif(D$6:D$23675,D670) - 1</f>
        <v>0</v>
      </c>
      <c t="str" s="14" r="F670">
        <v>roll_quantity_int16_deg</v>
      </c>
      <c s="14" r="G670">
        <f>countif(F$6:F$23675,F670) - 1</f>
        <v>0</v>
      </c>
      <c t="s" s="14" r="H670">
        <v>1397</v>
      </c>
      <c t="s" s="14" r="I670">
        <v>1790</v>
      </c>
      <c s="14" r="J670"/>
      <c s="14" r="K670"/>
      <c s="14" r="L670"/>
      <c t="s" s="14" r="M670">
        <v>3041</v>
      </c>
      <c s="14" r="N670">
        <v>-9999</v>
      </c>
      <c s="18" r="O670"/>
      <c s="14" r="P670"/>
      <c s="14" r="Q670"/>
      <c s="14" r="R670"/>
      <c s="14" r="S670"/>
      <c t="s" s="14" r="T670">
        <v>3361</v>
      </c>
      <c s="14" r="U670"/>
      <c s="14" r="V670"/>
      <c s="14" r="W670"/>
    </row>
    <row r="671">
      <c t="s" s="14" r="A671">
        <v>1418</v>
      </c>
      <c t="str" s="14" r="B671">
        <f>hyperlink("https://confluence.oceanobservatories.org/display/instruments/ADCP","ADCP-PD0")</f>
        <v>ADCP-PD0</v>
      </c>
      <c t="s" s="14" r="C671">
        <v>1412</v>
      </c>
      <c t="s" r="D671">
        <v>3362</v>
      </c>
      <c s="14" r="E671">
        <f>countif(D$6:D$23675,D671) - 1</f>
        <v>0</v>
      </c>
      <c t="str" s="14" r="F671">
        <v>salinity_quantity_uint16_1</v>
      </c>
      <c s="14" r="G671">
        <f>countif(F$6:F$23675,F671) - 1</f>
        <v>0</v>
      </c>
      <c t="s" s="14" r="H671">
        <v>1397</v>
      </c>
      <c t="s" s="14" r="I671">
        <v>1525</v>
      </c>
      <c s="14" r="J671"/>
      <c s="14" r="K671"/>
      <c s="14" r="L671"/>
      <c s="14" r="M671">
        <v>1</v>
      </c>
      <c s="14" r="N671">
        <v>0</v>
      </c>
      <c s="18" r="O671"/>
      <c s="14" r="P671"/>
      <c s="14" r="Q671"/>
      <c s="14" r="R671"/>
      <c s="14" r="S671"/>
      <c t="s" s="14" r="T671">
        <v>3363</v>
      </c>
      <c s="14" r="U671"/>
      <c s="14" r="V671"/>
      <c s="14" r="W671"/>
    </row>
    <row r="672">
      <c t="s" s="14" r="A672">
        <v>1418</v>
      </c>
      <c t="str" s="14" r="B672">
        <f>hyperlink("https://confluence.oceanobservatories.org/display/instruments/ADCP","ADCP-PD0")</f>
        <v>ADCP-PD0</v>
      </c>
      <c t="s" s="14" r="C672">
        <v>1743</v>
      </c>
      <c t="s" r="D672">
        <v>3364</v>
      </c>
      <c s="14" r="E672">
        <f>countif(D$6:D$23675,D672) - 1</f>
        <v>0</v>
      </c>
      <c t="str" s="14" r="F672">
        <v>temperature_quantity_int16_deg_C</v>
      </c>
      <c s="14" r="G672">
        <f>countif(F$6:F$23675,F672) - 1</f>
        <v>0</v>
      </c>
      <c t="s" s="14" r="H672">
        <v>1397</v>
      </c>
      <c t="s" s="14" r="I672">
        <v>1790</v>
      </c>
      <c s="14" r="J672"/>
      <c s="14" r="K672"/>
      <c s="14" r="L672"/>
      <c t="s" s="14" r="M672">
        <v>1432</v>
      </c>
      <c s="14" r="N672">
        <v>-9999</v>
      </c>
      <c s="18" r="O672"/>
      <c s="14" r="P672"/>
      <c s="14" r="Q672"/>
      <c s="14" r="R672"/>
      <c s="14" r="S672"/>
      <c t="s" s="14" r="T672">
        <v>3365</v>
      </c>
      <c s="14" r="U672"/>
      <c s="14" r="V672"/>
      <c s="14" r="W672"/>
    </row>
    <row r="673">
      <c t="s" s="14" r="A673">
        <v>1418</v>
      </c>
      <c t="str" s="14" r="B673">
        <f>hyperlink("https://confluence.oceanobservatories.org/display/instruments/ADCP","ADCP-PD0")</f>
        <v>ADCP-PD0</v>
      </c>
      <c t="s" s="14" r="C673">
        <v>3366</v>
      </c>
      <c t="s" r="D673">
        <v>3367</v>
      </c>
      <c s="14" r="E673">
        <f>countif(D$6:D$23675,D673) - 1</f>
        <v>0</v>
      </c>
      <c t="str" s="14" r="F673">
        <v>mpt_minutes_quantity_uint8_min</v>
      </c>
      <c s="14" r="G673">
        <f>countif(F$6:F$23675,F673) - 1</f>
        <v>0</v>
      </c>
      <c t="s" s="14" r="H673">
        <v>1397</v>
      </c>
      <c t="s" s="14" r="I673">
        <v>3069</v>
      </c>
      <c s="14" r="J673"/>
      <c s="14" r="K673"/>
      <c s="14" r="L673"/>
      <c t="s" s="14" r="M673">
        <v>1885</v>
      </c>
      <c s="14" r="N673">
        <v>0</v>
      </c>
      <c s="18" r="O673"/>
      <c s="14" r="P673"/>
      <c s="14" r="Q673"/>
      <c s="14" r="R673"/>
      <c s="14" r="S673"/>
      <c t="s" s="14" r="T673">
        <v>3368</v>
      </c>
      <c s="14" r="U673"/>
      <c s="14" r="V673"/>
      <c s="14" r="W673"/>
    </row>
    <row r="674">
      <c t="s" s="14" r="A674">
        <v>1418</v>
      </c>
      <c t="str" s="14" r="B674">
        <f>hyperlink("https://confluence.oceanobservatories.org/display/instruments/ADCP","ADCP-PD0")</f>
        <v>ADCP-PD0</v>
      </c>
      <c t="s" s="14" r="C674">
        <v>3369</v>
      </c>
      <c t="s" r="D674">
        <v>3370</v>
      </c>
      <c s="14" r="E674">
        <f>countif(D$6:D$23675,D674) - 1</f>
        <v>0</v>
      </c>
      <c t="str" s="14" r="F674">
        <v>mpt_seconds_quantity_float32_s</v>
      </c>
      <c s="14" r="G674">
        <f>countif(F$6:F$23675,F674) - 1</f>
        <v>0</v>
      </c>
      <c t="s" s="14" r="H674">
        <v>1397</v>
      </c>
      <c t="s" s="14" r="I674">
        <v>1398</v>
      </c>
      <c s="14" r="J674"/>
      <c s="14" r="K674"/>
      <c s="14" r="L674"/>
      <c t="s" s="14" r="M674">
        <v>1516</v>
      </c>
      <c s="14" r="N674">
        <v>-9999</v>
      </c>
      <c s="18" r="O674"/>
      <c s="14" r="P674"/>
      <c s="14" r="Q674"/>
      <c s="14" r="R674"/>
      <c s="14" r="S674"/>
      <c t="s" s="14" r="T674">
        <v>3371</v>
      </c>
      <c s="14" r="U674"/>
      <c s="14" r="V674"/>
      <c s="14" r="W674"/>
    </row>
    <row r="675">
      <c t="s" s="14" r="A675">
        <v>1418</v>
      </c>
      <c t="str" s="14" r="B675">
        <f>hyperlink("https://confluence.oceanobservatories.org/display/instruments/ADCP","ADCP-PD0")</f>
        <v>ADCP-PD0</v>
      </c>
      <c t="s" s="14" r="C675">
        <v>3372</v>
      </c>
      <c t="s" r="D675">
        <v>3373</v>
      </c>
      <c s="14" r="E675">
        <f>countif(D$6:D$23675,D675) - 1</f>
        <v>0</v>
      </c>
      <c t="str" s="14" r="F675">
        <v>heading_stdev_quantity_uint8_deg</v>
      </c>
      <c s="14" r="G675">
        <f>countif(F$6:F$23675,F675) - 1</f>
        <v>0</v>
      </c>
      <c t="s" s="14" r="H675">
        <v>1397</v>
      </c>
      <c t="s" s="14" r="I675">
        <v>3069</v>
      </c>
      <c s="14" r="J675"/>
      <c s="14" r="K675"/>
      <c s="14" r="L675"/>
      <c t="s" s="14" r="M675">
        <v>3041</v>
      </c>
      <c s="14" r="N675">
        <v>0</v>
      </c>
      <c s="18" r="O675"/>
      <c s="14" r="P675"/>
      <c s="14" r="Q675"/>
      <c s="14" r="R675"/>
      <c s="14" r="S675"/>
      <c t="s" s="14" r="T675">
        <v>3374</v>
      </c>
      <c s="14" r="U675"/>
      <c s="14" r="V675"/>
      <c s="14" r="W675"/>
    </row>
    <row r="676">
      <c t="s" s="14" r="A676">
        <v>1418</v>
      </c>
      <c t="str" s="14" r="B676">
        <f>hyperlink("https://confluence.oceanobservatories.org/display/instruments/ADCP","ADCP-PD0")</f>
        <v>ADCP-PD0</v>
      </c>
      <c t="s" s="14" r="C676">
        <v>3375</v>
      </c>
      <c t="s" r="D676">
        <v>3376</v>
      </c>
      <c s="14" r="E676">
        <f>countif(D$6:D$23675,D676) - 1</f>
        <v>0</v>
      </c>
      <c t="str" s="14" r="F676">
        <v>pitch_stdev_quantity_uint8_deg</v>
      </c>
      <c s="14" r="G676">
        <f>countif(F$6:F$23675,F676) - 1</f>
        <v>0</v>
      </c>
      <c t="s" s="14" r="H676">
        <v>1397</v>
      </c>
      <c t="s" s="14" r="I676">
        <v>3069</v>
      </c>
      <c s="14" r="J676"/>
      <c s="14" r="K676"/>
      <c s="14" r="L676"/>
      <c t="s" s="14" r="M676">
        <v>3041</v>
      </c>
      <c s="14" r="N676">
        <v>0</v>
      </c>
      <c s="18" r="O676"/>
      <c s="14" r="P676"/>
      <c s="14" r="Q676"/>
      <c s="14" r="R676"/>
      <c s="14" r="S676"/>
      <c t="s" s="14" r="T676">
        <v>3377</v>
      </c>
      <c s="14" r="U676"/>
      <c s="14" r="V676"/>
      <c s="14" r="W676"/>
    </row>
    <row r="677">
      <c t="s" s="14" r="A677">
        <v>1418</v>
      </c>
      <c t="str" s="14" r="B677">
        <f>hyperlink("https://confluence.oceanobservatories.org/display/instruments/ADCP","ADCP-PD0")</f>
        <v>ADCP-PD0</v>
      </c>
      <c t="s" s="14" r="C677">
        <v>3378</v>
      </c>
      <c t="s" r="D677">
        <v>3379</v>
      </c>
      <c s="14" r="E677">
        <f>countif(D$6:D$23675,D677) - 1</f>
        <v>0</v>
      </c>
      <c t="str" s="14" r="F677">
        <v>roll_stdev_quantity_uint8_deg</v>
      </c>
      <c s="14" r="G677">
        <f>countif(F$6:F$23675,F677) - 1</f>
        <v>0</v>
      </c>
      <c t="s" s="14" r="H677">
        <v>1397</v>
      </c>
      <c t="s" s="14" r="I677">
        <v>3069</v>
      </c>
      <c s="14" r="J677"/>
      <c s="14" r="K677"/>
      <c s="14" r="L677"/>
      <c t="s" s="14" r="M677">
        <v>3041</v>
      </c>
      <c s="14" r="N677">
        <v>0</v>
      </c>
      <c s="18" r="O677"/>
      <c s="14" r="P677"/>
      <c s="14" r="Q677"/>
      <c s="14" r="R677"/>
      <c s="14" r="S677"/>
      <c t="s" s="14" r="T677">
        <v>3380</v>
      </c>
      <c s="14" r="U677"/>
      <c s="14" r="V677"/>
      <c s="14" r="W677"/>
    </row>
    <row r="678">
      <c t="s" s="14" r="A678">
        <v>1418</v>
      </c>
      <c t="str" s="14" r="B678">
        <f>hyperlink("https://confluence.oceanobservatories.org/display/instruments/ADCP","ADCP-PD0")</f>
        <v>ADCP-PD0</v>
      </c>
      <c t="s" s="14" r="C678">
        <v>3381</v>
      </c>
      <c t="s" r="D678">
        <v>3382</v>
      </c>
      <c s="14" r="E678">
        <f>countif(D$6:D$23675,D678) - 1</f>
        <v>0</v>
      </c>
      <c t="str" s="14" r="F678">
        <v>adc_transmit_current_quantity_uint8_counts</v>
      </c>
      <c s="14" r="G678">
        <f>countif(F$6:F$23675,F678) - 1</f>
        <v>0</v>
      </c>
      <c t="s" s="14" r="H678">
        <v>1397</v>
      </c>
      <c t="s" s="14" r="I678">
        <v>3069</v>
      </c>
      <c s="14" r="J678"/>
      <c s="14" r="K678"/>
      <c s="14" r="L678"/>
      <c t="s" s="14" r="M678">
        <v>1470</v>
      </c>
      <c s="14" r="N678">
        <v>0</v>
      </c>
      <c s="18" r="O678"/>
      <c s="14" r="P678"/>
      <c s="14" r="Q678"/>
      <c s="14" r="R678"/>
      <c s="14" r="S678"/>
      <c t="s" s="14" r="T678">
        <v>3383</v>
      </c>
      <c s="14" r="U678"/>
      <c s="14" r="V678"/>
      <c s="14" r="W678"/>
    </row>
    <row r="679">
      <c t="s" s="14" r="A679">
        <v>1418</v>
      </c>
      <c t="str" s="14" r="B679">
        <f>hyperlink("https://confluence.oceanobservatories.org/display/instruments/ADCP","ADCP-PD0")</f>
        <v>ADCP-PD0</v>
      </c>
      <c t="s" s="14" r="C679">
        <v>3384</v>
      </c>
      <c t="s" r="D679">
        <v>3385</v>
      </c>
      <c s="14" r="E679">
        <f>countif(D$6:D$23675,D679) - 1</f>
        <v>0</v>
      </c>
      <c t="str" s="14" r="F679">
        <v>adc_transmit_voltage_quantity_uint8_counts</v>
      </c>
      <c s="14" r="G679">
        <f>countif(F$6:F$23675,F679) - 1</f>
        <v>0</v>
      </c>
      <c t="s" s="14" r="H679">
        <v>1397</v>
      </c>
      <c t="s" s="14" r="I679">
        <v>3069</v>
      </c>
      <c s="14" r="J679"/>
      <c s="14" r="K679"/>
      <c s="14" r="L679"/>
      <c t="s" s="14" r="M679">
        <v>1470</v>
      </c>
      <c s="14" r="N679">
        <v>0</v>
      </c>
      <c s="18" r="O679"/>
      <c s="14" r="P679"/>
      <c s="14" r="Q679"/>
      <c s="14" r="R679"/>
      <c s="14" r="S679"/>
      <c t="s" s="14" r="T679">
        <v>3386</v>
      </c>
      <c s="14" r="U679"/>
      <c s="14" r="V679"/>
      <c s="14" r="W679"/>
    </row>
    <row r="680">
      <c t="s" s="14" r="A680">
        <v>1418</v>
      </c>
      <c t="str" s="14" r="B680">
        <f>hyperlink("https://confluence.oceanobservatories.org/display/instruments/ADCP","ADCP-PD0")</f>
        <v>ADCP-PD0</v>
      </c>
      <c t="s" s="14" r="C680">
        <v>3387</v>
      </c>
      <c t="s" r="D680">
        <v>3388</v>
      </c>
      <c s="14" r="E680">
        <f>countif(D$6:D$23675,D680) - 1</f>
        <v>0</v>
      </c>
      <c t="str" s="14" r="F680">
        <v>adc_ambient_temp_quantity_uint8_counts</v>
      </c>
      <c s="14" r="G680">
        <f>countif(F$6:F$23675,F680) - 1</f>
        <v>0</v>
      </c>
      <c t="s" s="14" r="H680">
        <v>1397</v>
      </c>
      <c t="s" s="14" r="I680">
        <v>3069</v>
      </c>
      <c s="14" r="J680"/>
      <c s="14" r="K680"/>
      <c s="14" r="L680"/>
      <c t="s" s="14" r="M680">
        <v>1470</v>
      </c>
      <c s="14" r="N680">
        <v>0</v>
      </c>
      <c s="18" r="O680"/>
      <c s="14" r="P680"/>
      <c s="14" r="Q680"/>
      <c s="14" r="R680"/>
      <c s="14" r="S680"/>
      <c t="s" s="14" r="T680">
        <v>3389</v>
      </c>
      <c s="14" r="U680"/>
      <c s="14" r="V680"/>
      <c s="14" r="W680"/>
    </row>
    <row r="681">
      <c t="s" s="14" r="A681">
        <v>1418</v>
      </c>
      <c t="str" s="14" r="B681">
        <f>hyperlink("https://confluence.oceanobservatories.org/display/instruments/ADCP","ADCP-PD0")</f>
        <v>ADCP-PD0</v>
      </c>
      <c t="s" s="14" r="C681">
        <v>3390</v>
      </c>
      <c t="s" r="D681">
        <v>3391</v>
      </c>
      <c s="14" r="E681">
        <f>countif(D$6:D$23675,D681) - 1</f>
        <v>0</v>
      </c>
      <c t="str" s="14" r="F681">
        <v>adc_pressure_plus_quantity_uint8_counts</v>
      </c>
      <c s="14" r="G681">
        <f>countif(F$6:F$23675,F681) - 1</f>
        <v>0</v>
      </c>
      <c t="s" s="14" r="H681">
        <v>1397</v>
      </c>
      <c t="s" s="14" r="I681">
        <v>3069</v>
      </c>
      <c s="14" r="J681"/>
      <c s="14" r="K681"/>
      <c s="14" r="L681"/>
      <c t="s" s="14" r="M681">
        <v>1470</v>
      </c>
      <c s="14" r="N681">
        <v>0</v>
      </c>
      <c s="18" r="O681"/>
      <c s="14" r="P681"/>
      <c s="14" r="Q681"/>
      <c s="14" r="R681"/>
      <c s="14" r="S681"/>
      <c t="s" s="14" r="T681">
        <v>3392</v>
      </c>
      <c s="14" r="U681"/>
      <c s="14" r="V681"/>
      <c s="14" r="W681"/>
    </row>
    <row r="682">
      <c t="s" s="14" r="A682">
        <v>1418</v>
      </c>
      <c t="str" s="14" r="B682">
        <f>hyperlink("https://confluence.oceanobservatories.org/display/instruments/ADCP","ADCP-PD0")</f>
        <v>ADCP-PD0</v>
      </c>
      <c t="s" s="14" r="C682">
        <v>3393</v>
      </c>
      <c t="s" r="D682">
        <v>3394</v>
      </c>
      <c s="14" r="E682">
        <f>countif(D$6:D$23675,D682) - 1</f>
        <v>0</v>
      </c>
      <c t="str" s="14" r="F682">
        <v>adc_pressure_minus_quantity_uint8_counts</v>
      </c>
      <c s="14" r="G682">
        <f>countif(F$6:F$23675,F682) - 1</f>
        <v>0</v>
      </c>
      <c t="s" s="14" r="H682">
        <v>1397</v>
      </c>
      <c t="s" s="14" r="I682">
        <v>3069</v>
      </c>
      <c s="14" r="J682"/>
      <c s="14" r="K682"/>
      <c s="14" r="L682"/>
      <c t="s" s="14" r="M682">
        <v>1470</v>
      </c>
      <c s="14" r="N682">
        <v>0</v>
      </c>
      <c s="18" r="O682"/>
      <c s="14" r="P682"/>
      <c s="14" r="Q682"/>
      <c s="14" r="R682"/>
      <c s="14" r="S682"/>
      <c t="s" s="14" r="T682">
        <v>3395</v>
      </c>
      <c s="14" r="U682"/>
      <c s="14" r="V682"/>
      <c s="14" r="W682"/>
    </row>
    <row r="683">
      <c t="s" s="14" r="A683">
        <v>1418</v>
      </c>
      <c t="str" s="14" r="B683">
        <f>hyperlink("https://confluence.oceanobservatories.org/display/instruments/ADCP","ADCP-PD0")</f>
        <v>ADCP-PD0</v>
      </c>
      <c t="s" s="14" r="C683">
        <v>3396</v>
      </c>
      <c t="s" r="D683">
        <v>3397</v>
      </c>
      <c s="14" r="E683">
        <f>countif(D$6:D$23675,D683) - 1</f>
        <v>0</v>
      </c>
      <c t="str" s="14" r="F683">
        <v>adc_attitude_temp_quantity_uint8_counts</v>
      </c>
      <c s="14" r="G683">
        <f>countif(F$6:F$23675,F683) - 1</f>
        <v>0</v>
      </c>
      <c t="s" s="14" r="H683">
        <v>1397</v>
      </c>
      <c t="s" s="14" r="I683">
        <v>3069</v>
      </c>
      <c s="14" r="J683"/>
      <c s="14" r="K683"/>
      <c s="14" r="L683"/>
      <c t="s" s="14" r="M683">
        <v>1470</v>
      </c>
      <c s="14" r="N683">
        <v>0</v>
      </c>
      <c s="18" r="O683"/>
      <c s="14" r="P683"/>
      <c s="14" r="Q683"/>
      <c s="14" r="R683"/>
      <c s="14" r="S683"/>
      <c t="s" s="14" r="T683">
        <v>3398</v>
      </c>
      <c s="14" r="U683"/>
      <c s="14" r="V683"/>
      <c s="14" r="W683"/>
    </row>
    <row r="684">
      <c t="s" s="14" r="A684">
        <v>1418</v>
      </c>
      <c t="str" s="14" r="B684">
        <f>hyperlink("https://confluence.oceanobservatories.org/display/instruments/ADCP","ADCP-PD0")</f>
        <v>ADCP-PD0</v>
      </c>
      <c t="s" s="14" r="C684">
        <v>3399</v>
      </c>
      <c t="s" r="D684">
        <v>3400</v>
      </c>
      <c s="14" r="E684">
        <f>countif(D$6:D$23675,D684) - 1</f>
        <v>0</v>
      </c>
      <c t="str" s="14" r="F684">
        <v>adc_attitiude_quantity_uint8_counts</v>
      </c>
      <c s="14" r="G684">
        <f>countif(F$6:F$23675,F684) - 1</f>
        <v>0</v>
      </c>
      <c t="s" s="14" r="H684">
        <v>1397</v>
      </c>
      <c t="s" s="14" r="I684">
        <v>3069</v>
      </c>
      <c s="14" r="J684"/>
      <c s="14" r="K684"/>
      <c s="14" r="L684"/>
      <c t="s" s="14" r="M684">
        <v>1470</v>
      </c>
      <c s="14" r="N684">
        <v>0</v>
      </c>
      <c s="18" r="O684"/>
      <c s="14" r="P684"/>
      <c s="14" r="Q684"/>
      <c s="14" r="R684"/>
      <c s="14" r="S684"/>
      <c t="s" s="14" r="T684">
        <v>3401</v>
      </c>
      <c s="14" r="U684"/>
      <c s="14" r="V684"/>
      <c s="14" r="W684"/>
    </row>
    <row r="685">
      <c t="s" s="14" r="A685">
        <v>1418</v>
      </c>
      <c t="str" s="14" r="B685">
        <f>hyperlink("https://confluence.oceanobservatories.org/display/instruments/ADCP","ADCP-PD0")</f>
        <v>ADCP-PD0</v>
      </c>
      <c t="s" s="14" r="C685">
        <v>3402</v>
      </c>
      <c t="s" r="D685">
        <v>3403</v>
      </c>
      <c s="14" r="E685">
        <f>countif(D$6:D$23675,D685) - 1</f>
        <v>0</v>
      </c>
      <c t="str" s="14" r="F685">
        <v>adc_contamination_sensor_quantity_uint8_counts</v>
      </c>
      <c s="14" r="G685">
        <f>countif(F$6:F$23675,F685) - 1</f>
        <v>0</v>
      </c>
      <c t="s" s="14" r="H685">
        <v>1397</v>
      </c>
      <c t="s" s="14" r="I685">
        <v>3069</v>
      </c>
      <c s="14" r="J685"/>
      <c s="14" r="K685"/>
      <c s="14" r="L685"/>
      <c t="s" s="14" r="M685">
        <v>1470</v>
      </c>
      <c s="14" r="N685">
        <v>0</v>
      </c>
      <c s="18" r="O685"/>
      <c s="14" r="P685"/>
      <c s="14" r="Q685"/>
      <c s="14" r="R685"/>
      <c s="14" r="S685"/>
      <c t="s" s="14" r="T685">
        <v>3404</v>
      </c>
      <c s="14" r="U685"/>
      <c s="14" r="V685"/>
      <c s="14" r="W685"/>
    </row>
    <row r="686">
      <c t="s" s="14" r="A686">
        <v>1418</v>
      </c>
      <c t="str" s="14" r="B686">
        <f>hyperlink("https://confluence.oceanobservatories.org/display/instruments/ADCP","ADCP-PD0")</f>
        <v>ADCP-PD0</v>
      </c>
      <c t="s" s="14" r="C686">
        <v>3405</v>
      </c>
      <c t="s" r="D686">
        <v>3406</v>
      </c>
      <c s="14" r="E686">
        <f>countif(D$6:D$23675,D686) - 1</f>
        <v>0</v>
      </c>
      <c t="str" s="14" r="F686">
        <v>bus_error_exception_boolean_int8_1</v>
      </c>
      <c s="14" r="G686">
        <f>countif(F$6:F$23675,F686) - 1</f>
        <v>0</v>
      </c>
      <c t="s" s="14" r="H686">
        <v>1530</v>
      </c>
      <c t="s" s="14" r="I686">
        <v>1479</v>
      </c>
      <c s="14" r="J686"/>
      <c s="14" r="K686"/>
      <c s="14" r="L686"/>
      <c s="14" r="M686">
        <v>1</v>
      </c>
      <c s="14" r="N686">
        <v>-99</v>
      </c>
      <c s="18" r="O686"/>
      <c s="14" r="P686"/>
      <c s="14" r="Q686"/>
      <c s="14" r="R686"/>
      <c s="14" r="S686"/>
      <c t="s" s="14" r="T686">
        <v>3407</v>
      </c>
      <c s="14" r="U686"/>
      <c s="14" r="V686"/>
      <c s="14" r="W686"/>
    </row>
    <row r="687">
      <c t="s" s="14" r="A687">
        <v>1418</v>
      </c>
      <c t="str" s="14" r="B687">
        <f>hyperlink("https://confluence.oceanobservatories.org/display/instruments/ADCP","ADCP-PD0")</f>
        <v>ADCP-PD0</v>
      </c>
      <c t="s" s="14" r="C687">
        <v>3408</v>
      </c>
      <c t="s" r="D687">
        <v>3409</v>
      </c>
      <c s="14" r="E687">
        <f>countif(D$6:D$23675,D687) - 1</f>
        <v>0</v>
      </c>
      <c t="str" s="14" r="F687">
        <v>address_error_exception_boolean_int8_1</v>
      </c>
      <c s="14" r="G687">
        <f>countif(F$6:F$23675,F687) - 1</f>
        <v>0</v>
      </c>
      <c t="s" s="14" r="H687">
        <v>1530</v>
      </c>
      <c t="s" s="14" r="I687">
        <v>1479</v>
      </c>
      <c s="14" r="J687"/>
      <c s="14" r="K687"/>
      <c s="14" r="L687"/>
      <c s="14" r="M687">
        <v>1</v>
      </c>
      <c s="14" r="N687">
        <v>-99</v>
      </c>
      <c s="18" r="O687"/>
      <c s="14" r="P687"/>
      <c s="14" r="Q687"/>
      <c s="14" r="R687"/>
      <c s="14" r="S687"/>
      <c t="s" s="14" r="T687">
        <v>3407</v>
      </c>
      <c s="14" r="U687"/>
      <c s="14" r="V687"/>
      <c s="14" r="W687"/>
    </row>
    <row r="688">
      <c t="s" s="14" r="A688">
        <v>1418</v>
      </c>
      <c t="str" s="14" r="B688">
        <f>hyperlink("https://confluence.oceanobservatories.org/display/instruments/ADCP","ADCP-PD0")</f>
        <v>ADCP-PD0</v>
      </c>
      <c t="s" s="14" r="C688">
        <v>3410</v>
      </c>
      <c t="s" r="D688">
        <v>3411</v>
      </c>
      <c s="14" r="E688">
        <f>countif(D$6:D$23675,D688) - 1</f>
        <v>0</v>
      </c>
      <c t="str" s="14" r="F688">
        <v>illegal_instruction_exception_boolean_int8_1</v>
      </c>
      <c s="14" r="G688">
        <f>countif(F$6:F$23675,F688) - 1</f>
        <v>0</v>
      </c>
      <c t="s" s="14" r="H688">
        <v>1530</v>
      </c>
      <c t="s" s="14" r="I688">
        <v>1479</v>
      </c>
      <c s="14" r="J688"/>
      <c s="14" r="K688"/>
      <c s="14" r="L688"/>
      <c s="14" r="M688">
        <v>1</v>
      </c>
      <c s="14" r="N688">
        <v>-99</v>
      </c>
      <c s="18" r="O688"/>
      <c s="14" r="P688"/>
      <c s="14" r="Q688"/>
      <c s="14" r="R688"/>
      <c s="14" r="S688"/>
      <c t="s" s="14" r="T688">
        <v>3407</v>
      </c>
      <c s="14" r="U688"/>
      <c s="14" r="V688"/>
      <c s="14" r="W688"/>
    </row>
    <row r="689">
      <c t="s" s="14" r="A689">
        <v>1418</v>
      </c>
      <c t="str" s="14" r="B689">
        <f>hyperlink("https://confluence.oceanobservatories.org/display/instruments/ADCP","ADCP-PD0")</f>
        <v>ADCP-PD0</v>
      </c>
      <c t="s" s="14" r="C689">
        <v>3412</v>
      </c>
      <c t="s" r="D689">
        <v>3413</v>
      </c>
      <c s="14" r="E689">
        <f>countif(D$6:D$23675,D689) - 1</f>
        <v>0</v>
      </c>
      <c t="str" s="14" r="F689">
        <v>zero_divide_instruction_boolean_int8_1</v>
      </c>
      <c s="14" r="G689">
        <f>countif(F$6:F$23675,F689) - 1</f>
        <v>0</v>
      </c>
      <c t="s" s="14" r="H689">
        <v>1530</v>
      </c>
      <c t="s" s="14" r="I689">
        <v>1479</v>
      </c>
      <c s="14" r="J689"/>
      <c s="14" r="K689"/>
      <c s="14" r="L689"/>
      <c s="14" r="M689">
        <v>1</v>
      </c>
      <c s="14" r="N689">
        <v>-99</v>
      </c>
      <c s="18" r="O689"/>
      <c s="14" r="P689"/>
      <c s="14" r="Q689"/>
      <c s="14" r="R689"/>
      <c s="14" r="S689"/>
      <c t="s" s="14" r="T689">
        <v>3407</v>
      </c>
      <c s="14" r="U689"/>
      <c s="14" r="V689"/>
      <c s="14" r="W689"/>
    </row>
    <row r="690">
      <c t="s" s="14" r="A690">
        <v>1418</v>
      </c>
      <c t="str" s="14" r="B690">
        <f>hyperlink("https://confluence.oceanobservatories.org/display/instruments/ADCP","ADCP-PD0")</f>
        <v>ADCP-PD0</v>
      </c>
      <c t="s" s="14" r="C690">
        <v>3414</v>
      </c>
      <c t="s" r="D690">
        <v>3415</v>
      </c>
      <c s="14" r="E690">
        <f>countif(D$6:D$23675,D690) - 1</f>
        <v>0</v>
      </c>
      <c t="str" s="14" r="F690">
        <v>emulator_exception_boolean_int8_1</v>
      </c>
      <c s="14" r="G690">
        <f>countif(F$6:F$23675,F690) - 1</f>
        <v>0</v>
      </c>
      <c t="s" s="14" r="H690">
        <v>1530</v>
      </c>
      <c t="s" s="14" r="I690">
        <v>1479</v>
      </c>
      <c s="14" r="J690"/>
      <c s="14" r="K690"/>
      <c s="14" r="L690"/>
      <c s="14" r="M690">
        <v>1</v>
      </c>
      <c s="14" r="N690">
        <v>-99</v>
      </c>
      <c s="18" r="O690"/>
      <c s="14" r="P690"/>
      <c s="14" r="Q690"/>
      <c s="14" r="R690"/>
      <c s="14" r="S690"/>
      <c t="s" s="14" r="T690">
        <v>3407</v>
      </c>
      <c s="14" r="U690"/>
      <c s="14" r="V690"/>
      <c s="14" r="W690"/>
    </row>
    <row r="691">
      <c t="s" s="14" r="A691">
        <v>1418</v>
      </c>
      <c t="str" s="14" r="B691">
        <f>hyperlink("https://confluence.oceanobservatories.org/display/instruments/ADCP","ADCP-PD0")</f>
        <v>ADCP-PD0</v>
      </c>
      <c t="s" s="14" r="C691">
        <v>3416</v>
      </c>
      <c t="s" r="D691">
        <v>3417</v>
      </c>
      <c s="14" r="E691">
        <f>countif(D$6:D$23675,D691) - 1</f>
        <v>0</v>
      </c>
      <c t="str" s="14" r="F691">
        <v>unassigned_exception_boolean_int8_1</v>
      </c>
      <c s="14" r="G691">
        <f>countif(F$6:F$23675,F691) - 1</f>
        <v>0</v>
      </c>
      <c t="s" s="14" r="H691">
        <v>1530</v>
      </c>
      <c t="s" s="14" r="I691">
        <v>1479</v>
      </c>
      <c s="14" r="J691"/>
      <c s="14" r="K691"/>
      <c s="14" r="L691"/>
      <c s="14" r="M691">
        <v>1</v>
      </c>
      <c s="14" r="N691">
        <v>-99</v>
      </c>
      <c s="18" r="O691"/>
      <c s="14" r="P691"/>
      <c s="14" r="Q691"/>
      <c s="14" r="R691"/>
      <c s="14" r="S691"/>
      <c t="s" s="14" r="T691">
        <v>3407</v>
      </c>
      <c s="14" r="U691"/>
      <c s="14" r="V691"/>
      <c s="14" r="W691"/>
    </row>
    <row r="692">
      <c t="s" s="14" r="A692">
        <v>1418</v>
      </c>
      <c t="str" s="14" r="B692">
        <f>hyperlink("https://confluence.oceanobservatories.org/display/instruments/ADCP","ADCP-PD0")</f>
        <v>ADCP-PD0</v>
      </c>
      <c t="s" s="14" r="C692">
        <v>3418</v>
      </c>
      <c t="s" r="D692">
        <v>3419</v>
      </c>
      <c s="14" r="E692">
        <f>countif(D$6:D$23675,D692) - 1</f>
        <v>0</v>
      </c>
      <c t="str" s="14" r="F692">
        <v>watchdog_restart_occurred_boolean_int8_1</v>
      </c>
      <c s="14" r="G692">
        <f>countif(F$6:F$23675,F692) - 1</f>
        <v>0</v>
      </c>
      <c t="s" s="14" r="H692">
        <v>1530</v>
      </c>
      <c t="s" s="14" r="I692">
        <v>1479</v>
      </c>
      <c s="14" r="J692"/>
      <c s="14" r="K692"/>
      <c s="14" r="L692"/>
      <c s="14" r="M692">
        <v>1</v>
      </c>
      <c s="14" r="N692">
        <v>-99</v>
      </c>
      <c s="18" r="O692"/>
      <c s="14" r="P692"/>
      <c s="14" r="Q692"/>
      <c s="14" r="R692"/>
      <c s="14" r="S692"/>
      <c t="s" s="14" r="T692">
        <v>3407</v>
      </c>
      <c s="14" r="U692"/>
      <c s="14" r="V692"/>
      <c s="14" r="W692"/>
    </row>
    <row r="693">
      <c t="s" s="14" r="A693">
        <v>1418</v>
      </c>
      <c t="str" s="14" r="B693">
        <f>hyperlink("https://confluence.oceanobservatories.org/display/instruments/ADCP","ADCP-PD0")</f>
        <v>ADCP-PD0</v>
      </c>
      <c t="s" s="14" r="C693">
        <v>3420</v>
      </c>
      <c t="s" r="D693">
        <v>3421</v>
      </c>
      <c s="14" r="E693">
        <f>countif(D$6:D$23675,D693) - 1</f>
        <v>0</v>
      </c>
      <c t="str" s="14" r="F693">
        <v>battery_saver_power_boolean_int8_1</v>
      </c>
      <c s="14" r="G693">
        <f>countif(F$6:F$23675,F693) - 1</f>
        <v>0</v>
      </c>
      <c t="s" s="14" r="H693">
        <v>1530</v>
      </c>
      <c t="s" s="14" r="I693">
        <v>1479</v>
      </c>
      <c s="14" r="J693"/>
      <c s="14" r="K693"/>
      <c s="14" r="L693"/>
      <c s="14" r="M693">
        <v>1</v>
      </c>
      <c s="14" r="N693">
        <v>-99</v>
      </c>
      <c s="18" r="O693"/>
      <c s="14" r="P693"/>
      <c s="14" r="Q693"/>
      <c s="14" r="R693"/>
      <c s="14" r="S693"/>
      <c t="s" s="14" r="T693">
        <v>3407</v>
      </c>
      <c s="14" r="U693"/>
      <c s="14" r="V693"/>
      <c s="14" r="W693"/>
    </row>
    <row r="694">
      <c t="s" s="14" r="A694">
        <v>1418</v>
      </c>
      <c t="str" s="14" r="B694">
        <f>hyperlink("https://confluence.oceanobservatories.org/display/instruments/ADCP","ADCP-PD0")</f>
        <v>ADCP-PD0</v>
      </c>
      <c t="s" s="14" r="C694">
        <v>3422</v>
      </c>
      <c t="s" r="D694">
        <v>3423</v>
      </c>
      <c s="14" r="E694">
        <f>countif(D$6:D$23675,D694) - 1</f>
        <v>0</v>
      </c>
      <c t="str" s="14" r="F694">
        <v>pinging_boolean_int8_1</v>
      </c>
      <c s="14" r="G694">
        <f>countif(F$6:F$23675,F694) - 1</f>
        <v>0</v>
      </c>
      <c t="s" s="14" r="H694">
        <v>1530</v>
      </c>
      <c t="s" s="14" r="I694">
        <v>1479</v>
      </c>
      <c s="14" r="J694"/>
      <c s="14" r="K694"/>
      <c s="14" r="L694"/>
      <c s="14" r="M694">
        <v>1</v>
      </c>
      <c s="14" r="N694">
        <v>-99</v>
      </c>
      <c s="18" r="O694"/>
      <c s="14" r="P694"/>
      <c s="14" r="Q694"/>
      <c s="14" r="R694"/>
      <c s="14" r="S694"/>
      <c t="s" s="14" r="T694">
        <v>3407</v>
      </c>
      <c s="14" r="U694"/>
      <c s="14" r="V694"/>
      <c s="14" r="W694"/>
    </row>
    <row r="695">
      <c t="s" s="14" r="A695">
        <v>1418</v>
      </c>
      <c t="str" s="14" r="B695">
        <f>hyperlink("https://confluence.oceanobservatories.org/display/instruments/ADCP","ADCP-PD0")</f>
        <v>ADCP-PD0</v>
      </c>
      <c t="s" s="14" r="C695">
        <v>3424</v>
      </c>
      <c t="s" r="D695">
        <v>3425</v>
      </c>
      <c s="14" r="E695">
        <f>countif(D$6:D$23675,D695) - 1</f>
        <v>0</v>
      </c>
      <c t="str" s="14" r="F695">
        <v>cold_wakeup_occurred_boolean_int8_1</v>
      </c>
      <c s="14" r="G695">
        <f>countif(F$6:F$23675,F695) - 1</f>
        <v>0</v>
      </c>
      <c t="s" s="14" r="H695">
        <v>1530</v>
      </c>
      <c t="s" s="14" r="I695">
        <v>1479</v>
      </c>
      <c s="14" r="J695"/>
      <c s="14" r="K695"/>
      <c s="14" r="L695"/>
      <c s="14" r="M695">
        <v>1</v>
      </c>
      <c s="14" r="N695">
        <v>-99</v>
      </c>
      <c s="18" r="O695"/>
      <c s="14" r="P695"/>
      <c s="14" r="Q695"/>
      <c s="14" r="R695"/>
      <c s="14" r="S695"/>
      <c t="s" s="14" r="T695">
        <v>3407</v>
      </c>
      <c s="14" r="U695"/>
      <c s="14" r="V695"/>
      <c s="14" r="W695"/>
    </row>
    <row r="696">
      <c t="s" s="14" r="A696">
        <v>1418</v>
      </c>
      <c t="str" s="14" r="B696">
        <f>hyperlink("https://confluence.oceanobservatories.org/display/instruments/ADCP","ADCP-PD0")</f>
        <v>ADCP-PD0</v>
      </c>
      <c t="s" s="14" r="C696">
        <v>3426</v>
      </c>
      <c t="s" r="D696">
        <v>3427</v>
      </c>
      <c s="14" r="E696">
        <f>countif(D$6:D$23675,D696) - 1</f>
        <v>0</v>
      </c>
      <c t="str" s="14" r="F696">
        <v>unknown_wakeup_occurred_boolean_int8_1</v>
      </c>
      <c s="14" r="G696">
        <f>countif(F$6:F$23675,F696) - 1</f>
        <v>0</v>
      </c>
      <c t="s" s="14" r="H696">
        <v>1530</v>
      </c>
      <c t="s" s="14" r="I696">
        <v>1479</v>
      </c>
      <c s="14" r="J696"/>
      <c s="14" r="K696"/>
      <c s="14" r="L696"/>
      <c s="14" r="M696">
        <v>1</v>
      </c>
      <c s="14" r="N696">
        <v>-99</v>
      </c>
      <c s="18" r="O696"/>
      <c s="14" r="P696"/>
      <c s="14" r="Q696"/>
      <c s="14" r="R696"/>
      <c s="14" r="S696"/>
      <c t="s" s="14" r="T696">
        <v>3407</v>
      </c>
      <c s="14" r="U696"/>
      <c s="14" r="V696"/>
      <c s="14" r="W696"/>
    </row>
    <row r="697">
      <c t="s" s="14" r="A697">
        <v>1418</v>
      </c>
      <c t="str" s="14" r="B697">
        <f>hyperlink("https://confluence.oceanobservatories.org/display/instruments/ADCP","ADCP-PD0")</f>
        <v>ADCP-PD0</v>
      </c>
      <c t="s" s="14" r="C697">
        <v>3428</v>
      </c>
      <c t="s" r="D697">
        <v>3429</v>
      </c>
      <c s="14" r="E697">
        <f>countif(D$6:D$23675,D697) - 1</f>
        <v>0</v>
      </c>
      <c t="str" s="14" r="F697">
        <v>clock_read_error_boolean_int8_1</v>
      </c>
      <c s="14" r="G697">
        <f>countif(F$6:F$23675,F697) - 1</f>
        <v>0</v>
      </c>
      <c t="s" s="14" r="H697">
        <v>1530</v>
      </c>
      <c t="s" s="14" r="I697">
        <v>1479</v>
      </c>
      <c s="14" r="J697"/>
      <c s="14" r="K697"/>
      <c s="14" r="L697"/>
      <c s="14" r="M697">
        <v>1</v>
      </c>
      <c s="14" r="N697">
        <v>-99</v>
      </c>
      <c s="18" r="O697"/>
      <c s="14" r="P697"/>
      <c s="14" r="Q697"/>
      <c s="14" r="R697"/>
      <c s="14" r="S697"/>
      <c t="s" s="14" r="T697">
        <v>3407</v>
      </c>
      <c s="14" r="U697"/>
      <c s="14" r="V697"/>
      <c s="14" r="W697"/>
    </row>
    <row r="698">
      <c t="s" s="14" r="A698">
        <v>1418</v>
      </c>
      <c t="str" s="14" r="B698">
        <f>hyperlink("https://confluence.oceanobservatories.org/display/instruments/ADCP","ADCP-PD0")</f>
        <v>ADCP-PD0</v>
      </c>
      <c t="s" s="14" r="C698">
        <v>3430</v>
      </c>
      <c t="s" r="D698">
        <v>3431</v>
      </c>
      <c s="14" r="E698">
        <f>countif(D$6:D$23675,D698) - 1</f>
        <v>0</v>
      </c>
      <c t="str" s="14" r="F698">
        <v>unexpected_alarm_boolean_int8_1</v>
      </c>
      <c s="14" r="G698">
        <f>countif(F$6:F$23675,F698) - 1</f>
        <v>0</v>
      </c>
      <c t="s" s="14" r="H698">
        <v>1530</v>
      </c>
      <c t="s" s="14" r="I698">
        <v>1479</v>
      </c>
      <c s="14" r="J698"/>
      <c s="14" r="K698"/>
      <c s="14" r="L698"/>
      <c s="14" r="M698">
        <v>1</v>
      </c>
      <c s="14" r="N698">
        <v>-99</v>
      </c>
      <c s="18" r="O698"/>
      <c s="14" r="P698"/>
      <c s="14" r="Q698"/>
      <c s="14" r="R698"/>
      <c s="14" r="S698"/>
      <c t="s" s="14" r="T698">
        <v>3407</v>
      </c>
      <c s="14" r="U698"/>
      <c s="14" r="V698"/>
      <c s="14" r="W698"/>
    </row>
    <row r="699">
      <c t="s" s="14" r="A699">
        <v>1418</v>
      </c>
      <c t="str" s="14" r="B699">
        <f>hyperlink("https://confluence.oceanobservatories.org/display/instruments/ADCP","ADCP-PD0")</f>
        <v>ADCP-PD0</v>
      </c>
      <c t="s" s="14" r="C699">
        <v>3432</v>
      </c>
      <c t="s" r="D699">
        <v>3433</v>
      </c>
      <c s="14" r="E699">
        <f>countif(D$6:D$23675,D699) - 1</f>
        <v>0</v>
      </c>
      <c t="str" s="14" r="F699">
        <v>clock_jump_forward_boolean_int8_1</v>
      </c>
      <c s="14" r="G699">
        <f>countif(F$6:F$23675,F699) - 1</f>
        <v>0</v>
      </c>
      <c t="s" s="14" r="H699">
        <v>1530</v>
      </c>
      <c t="s" s="14" r="I699">
        <v>1479</v>
      </c>
      <c s="14" r="J699"/>
      <c s="14" r="K699"/>
      <c s="14" r="L699"/>
      <c s="14" r="M699">
        <v>1</v>
      </c>
      <c s="14" r="N699">
        <v>-99</v>
      </c>
      <c s="18" r="O699"/>
      <c s="14" r="P699"/>
      <c s="14" r="Q699"/>
      <c s="14" r="R699"/>
      <c s="14" r="S699"/>
      <c t="s" s="14" r="T699">
        <v>3407</v>
      </c>
      <c s="14" r="U699"/>
      <c s="14" r="V699"/>
      <c s="14" r="W699"/>
    </row>
    <row r="700">
      <c t="s" s="14" r="A700">
        <v>1418</v>
      </c>
      <c t="str" s="14" r="B700">
        <f>hyperlink("https://confluence.oceanobservatories.org/display/instruments/ADCP","ADCP-PD0")</f>
        <v>ADCP-PD0</v>
      </c>
      <c t="s" s="14" r="C700">
        <v>3434</v>
      </c>
      <c t="s" r="D700">
        <v>3435</v>
      </c>
      <c s="14" r="E700">
        <f>countif(D$6:D$23675,D700) - 1</f>
        <v>0</v>
      </c>
      <c t="str" s="14" r="F700">
        <v>clock_jump_backward_boolean_int8_1</v>
      </c>
      <c s="14" r="G700">
        <f>countif(F$6:F$23675,F700) - 1</f>
        <v>0</v>
      </c>
      <c t="s" s="14" r="H700">
        <v>1530</v>
      </c>
      <c t="s" s="14" r="I700">
        <v>1479</v>
      </c>
      <c s="14" r="J700"/>
      <c s="14" r="K700"/>
      <c s="14" r="L700"/>
      <c s="14" r="M700">
        <v>1</v>
      </c>
      <c s="14" r="N700">
        <v>-99</v>
      </c>
      <c s="18" r="O700"/>
      <c s="14" r="P700"/>
      <c s="14" r="Q700"/>
      <c s="14" r="R700"/>
      <c s="14" r="S700"/>
      <c t="s" s="14" r="T700">
        <v>3407</v>
      </c>
      <c s="14" r="U700"/>
      <c s="14" r="V700"/>
      <c s="14" r="W700"/>
    </row>
    <row r="701">
      <c t="s" s="14" r="A701">
        <v>1418</v>
      </c>
      <c t="str" s="14" r="B701">
        <f>hyperlink("https://confluence.oceanobservatories.org/display/instruments/ADCP","ADCP-PD0")</f>
        <v>ADCP-PD0</v>
      </c>
      <c t="s" s="14" r="C701">
        <v>3436</v>
      </c>
      <c t="s" r="D701">
        <v>3437</v>
      </c>
      <c s="14" r="E701">
        <f>countif(D$6:D$23675,D701) - 1</f>
        <v>0</v>
      </c>
      <c t="str" s="14" r="F701">
        <v>power_fail_boolean_int8_1</v>
      </c>
      <c s="14" r="G701">
        <f>countif(F$6:F$23675,F701) - 1</f>
        <v>0</v>
      </c>
      <c t="s" s="14" r="H701">
        <v>1530</v>
      </c>
      <c t="s" s="14" r="I701">
        <v>1479</v>
      </c>
      <c s="14" r="J701"/>
      <c s="14" r="K701"/>
      <c s="14" r="L701"/>
      <c s="14" r="M701">
        <v>1</v>
      </c>
      <c s="14" r="N701">
        <v>-99</v>
      </c>
      <c s="18" r="O701"/>
      <c s="14" r="P701"/>
      <c s="14" r="Q701"/>
      <c s="14" r="R701"/>
      <c s="14" r="S701"/>
      <c t="s" s="14" r="T701">
        <v>3407</v>
      </c>
      <c s="14" r="U701"/>
      <c s="14" r="V701"/>
      <c s="14" r="W701"/>
    </row>
    <row r="702">
      <c t="s" s="14" r="A702">
        <v>1418</v>
      </c>
      <c t="str" s="14" r="B702">
        <f>hyperlink("https://confluence.oceanobservatories.org/display/instruments/ADCP","ADCP-PD0")</f>
        <v>ADCP-PD0</v>
      </c>
      <c t="s" s="14" r="C702">
        <v>3438</v>
      </c>
      <c t="s" r="D702">
        <v>3439</v>
      </c>
      <c s="14" r="E702">
        <f>countif(D$6:D$23675,D702) - 1</f>
        <v>0</v>
      </c>
      <c t="str" s="14" r="F702">
        <v>spurious_dsp_interrupt_boolean_int8_1</v>
      </c>
      <c s="14" r="G702">
        <f>countif(F$6:F$23675,F702) - 1</f>
        <v>0</v>
      </c>
      <c t="s" s="14" r="H702">
        <v>1530</v>
      </c>
      <c t="s" s="14" r="I702">
        <v>1479</v>
      </c>
      <c s="14" r="J702"/>
      <c s="14" r="K702"/>
      <c s="14" r="L702"/>
      <c s="14" r="M702">
        <v>1</v>
      </c>
      <c s="14" r="N702">
        <v>-99</v>
      </c>
      <c s="18" r="O702"/>
      <c s="14" r="P702"/>
      <c s="14" r="Q702"/>
      <c s="14" r="R702"/>
      <c s="14" r="S702"/>
      <c t="s" s="14" r="T702">
        <v>3407</v>
      </c>
      <c s="14" r="U702"/>
      <c s="14" r="V702"/>
      <c s="14" r="W702"/>
    </row>
    <row r="703">
      <c t="s" s="14" r="A703">
        <v>1418</v>
      </c>
      <c t="str" s="14" r="B703">
        <f>hyperlink("https://confluence.oceanobservatories.org/display/instruments/ADCP","ADCP-PD0")</f>
        <v>ADCP-PD0</v>
      </c>
      <c t="s" s="14" r="C703">
        <v>3440</v>
      </c>
      <c t="s" r="D703">
        <v>3441</v>
      </c>
      <c s="14" r="E703">
        <f>countif(D$6:D$23675,D703) - 1</f>
        <v>0</v>
      </c>
      <c t="str" s="14" r="F703">
        <v>spurious_uart_interrupt_boolean_int8_1</v>
      </c>
      <c s="14" r="G703">
        <f>countif(F$6:F$23675,F703) - 1</f>
        <v>0</v>
      </c>
      <c t="s" s="14" r="H703">
        <v>1530</v>
      </c>
      <c t="s" s="14" r="I703">
        <v>1479</v>
      </c>
      <c s="14" r="J703"/>
      <c s="14" r="K703"/>
      <c s="14" r="L703"/>
      <c s="14" r="M703">
        <v>1</v>
      </c>
      <c s="14" r="N703">
        <v>-99</v>
      </c>
      <c s="18" r="O703"/>
      <c s="14" r="P703"/>
      <c s="14" r="Q703"/>
      <c s="14" r="R703"/>
      <c s="14" r="S703"/>
      <c t="s" s="14" r="T703">
        <v>3407</v>
      </c>
      <c s="14" r="U703"/>
      <c s="14" r="V703"/>
      <c s="14" r="W703"/>
    </row>
    <row r="704">
      <c t="s" s="14" r="A704">
        <v>1418</v>
      </c>
      <c t="str" s="14" r="B704">
        <f>hyperlink("https://confluence.oceanobservatories.org/display/instruments/ADCP","ADCP-PD0")</f>
        <v>ADCP-PD0</v>
      </c>
      <c t="s" s="14" r="C704">
        <v>3442</v>
      </c>
      <c t="s" r="D704">
        <v>3443</v>
      </c>
      <c s="14" r="E704">
        <f>countif(D$6:D$23675,D704) - 1</f>
        <v>0</v>
      </c>
      <c t="str" s="14" r="F704">
        <v>spurious_clock_interrupt_boolean_int8_1</v>
      </c>
      <c s="14" r="G704">
        <f>countif(F$6:F$23675,F704) - 1</f>
        <v>0</v>
      </c>
      <c t="s" s="14" r="H704">
        <v>1530</v>
      </c>
      <c t="s" s="14" r="I704">
        <v>1479</v>
      </c>
      <c s="14" r="J704"/>
      <c s="14" r="K704"/>
      <c s="14" r="L704"/>
      <c s="14" r="M704">
        <v>1</v>
      </c>
      <c s="14" r="N704">
        <v>-99</v>
      </c>
      <c s="18" r="O704"/>
      <c s="14" r="P704"/>
      <c s="14" r="Q704"/>
      <c s="14" r="R704"/>
      <c s="14" r="S704"/>
      <c t="s" s="14" r="T704">
        <v>3407</v>
      </c>
      <c s="14" r="U704"/>
      <c s="14" r="V704"/>
      <c s="14" r="W704"/>
    </row>
    <row r="705">
      <c t="s" s="14" r="A705">
        <v>1418</v>
      </c>
      <c t="str" s="14" r="B705">
        <f>hyperlink("https://confluence.oceanobservatories.org/display/instruments/ADCP","ADCP-PD0")</f>
        <v>ADCP-PD0</v>
      </c>
      <c t="s" s="14" r="C705">
        <v>3444</v>
      </c>
      <c t="s" r="D705">
        <v>3445</v>
      </c>
      <c s="14" r="E705">
        <f>countif(D$6:D$23675,D705) - 1</f>
        <v>0</v>
      </c>
      <c t="str" s="14" r="F705">
        <v>level_7_interrupt_boolean_int8_1</v>
      </c>
      <c s="14" r="G705">
        <f>countif(F$6:F$23675,F705) - 1</f>
        <v>0</v>
      </c>
      <c t="s" s="14" r="H705">
        <v>1530</v>
      </c>
      <c t="s" s="14" r="I705">
        <v>1479</v>
      </c>
      <c s="14" r="J705"/>
      <c s="14" r="K705"/>
      <c s="14" r="L705"/>
      <c s="14" r="M705">
        <v>1</v>
      </c>
      <c s="14" r="N705">
        <v>-99</v>
      </c>
      <c s="18" r="O705"/>
      <c s="14" r="P705"/>
      <c s="14" r="Q705"/>
      <c s="14" r="R705"/>
      <c s="14" r="S705"/>
      <c t="s" s="14" r="T705">
        <v>3407</v>
      </c>
      <c s="14" r="U705"/>
      <c s="14" r="V705"/>
      <c s="14" r="W705"/>
    </row>
    <row r="706">
      <c t="s" s="14" r="A706">
        <v>1418</v>
      </c>
      <c t="str" s="14" r="B706">
        <f>hyperlink("https://confluence.oceanobservatories.org/display/instruments/ADCP","ADCP-PD0")</f>
        <v>ADCP-PD0</v>
      </c>
      <c t="s" s="14" r="C706">
        <v>667</v>
      </c>
      <c t="s" r="D706">
        <v>3446</v>
      </c>
      <c s="14" r="E706">
        <f>countif(D$6:D$23675,D706) - 1</f>
        <v>0</v>
      </c>
      <c t="str" s="14" r="F706">
        <v>absolute_pressure_quantity_uint32_daPa</v>
      </c>
      <c s="14" r="G706">
        <f>countif(F$6:F$23675,F706) - 1</f>
        <v>0</v>
      </c>
      <c t="s" s="14" r="H706">
        <v>1397</v>
      </c>
      <c t="s" s="14" r="I706">
        <v>3107</v>
      </c>
      <c s="14" r="J706"/>
      <c s="14" r="K706"/>
      <c s="14" r="L706"/>
      <c t="s" s="14" r="M706">
        <v>3447</v>
      </c>
      <c s="14" r="N706">
        <v>0</v>
      </c>
      <c s="18" r="O706"/>
      <c s="14" r="P706"/>
      <c s="14" r="Q706"/>
      <c s="14" r="R706"/>
      <c s="14" r="S706"/>
      <c s="14" r="T706"/>
      <c s="14" r="U706"/>
      <c s="14" r="V706"/>
      <c s="14" r="W706"/>
    </row>
    <row r="707">
      <c t="s" s="14" r="A707">
        <v>1418</v>
      </c>
      <c t="str" s="14" r="B707">
        <f>hyperlink("https://confluence.oceanobservatories.org/display/instruments/ADCP","ADCP-PD0")</f>
        <v>ADCP-PD0</v>
      </c>
      <c t="s" s="14" r="C707">
        <v>3448</v>
      </c>
      <c t="s" r="D707">
        <v>3449</v>
      </c>
      <c s="14" r="E707">
        <f>countif(D$6:D$23675,D707) - 1</f>
        <v>0</v>
      </c>
      <c t="str" s="14" r="F707">
        <v>pressure_variance_quantity_uint32_daPa</v>
      </c>
      <c s="14" r="G707">
        <f>countif(F$6:F$23675,F707) - 1</f>
        <v>0</v>
      </c>
      <c t="s" s="14" r="H707">
        <v>1397</v>
      </c>
      <c t="s" s="14" r="I707">
        <v>3107</v>
      </c>
      <c s="14" r="J707"/>
      <c s="14" r="K707"/>
      <c s="14" r="L707"/>
      <c t="s" s="14" r="M707">
        <v>3447</v>
      </c>
      <c s="14" r="N707">
        <v>0</v>
      </c>
      <c s="18" r="O707"/>
      <c s="14" r="P707"/>
      <c s="14" r="Q707"/>
      <c s="14" r="R707"/>
      <c s="14" r="S707"/>
      <c s="14" r="T707"/>
      <c s="14" r="U707"/>
      <c s="14" r="V707"/>
      <c s="14" r="W707"/>
    </row>
    <row r="708">
      <c t="s" s="14" r="A708">
        <v>1418</v>
      </c>
      <c t="str" s="14" r="B708">
        <f>hyperlink("https://confluence.oceanobservatories.org/display/instruments/ADCP","ADCP-PD0")</f>
        <v>ADCP-PD0</v>
      </c>
      <c t="s" s="14" r="C708">
        <v>3450</v>
      </c>
      <c t="s" r="D708">
        <v>3451</v>
      </c>
      <c s="14" r="E708">
        <f>countif(D$6:D$23675,D708) - 1</f>
        <v>0</v>
      </c>
      <c t="str" s="14" r="F708">
        <v>velocity_data_id_quantity_uint16_1</v>
      </c>
      <c s="14" r="G708">
        <f>countif(F$6:F$23675,F708) - 1</f>
        <v>0</v>
      </c>
      <c t="s" s="14" r="H708">
        <v>1397</v>
      </c>
      <c t="s" s="14" r="I708">
        <v>1525</v>
      </c>
      <c s="14" r="J708"/>
      <c s="14" r="K708"/>
      <c s="14" r="L708"/>
      <c s="14" r="M708">
        <v>1</v>
      </c>
      <c s="14" r="N708">
        <v>65535</v>
      </c>
      <c s="18" r="O708"/>
      <c s="14" r="P708"/>
      <c s="14" r="Q708"/>
      <c s="14" r="R708"/>
      <c s="14" r="S708"/>
      <c t="s" s="14" r="T708">
        <v>3452</v>
      </c>
      <c s="14" r="U708"/>
      <c s="14" r="V708"/>
      <c s="14" r="W708"/>
    </row>
    <row r="709">
      <c t="s" s="14" r="A709">
        <v>1418</v>
      </c>
      <c t="str" s="14" r="B709">
        <f>hyperlink("https://confluence.oceanobservatories.org/display/instruments/ADCP","ADCP-PD0")</f>
        <v>ADCP-PD0</v>
      </c>
      <c t="s" s="14" r="C709">
        <v>3453</v>
      </c>
      <c t="s" r="D709">
        <v>3454</v>
      </c>
      <c s="14" r="E709">
        <f>countif(D$6:D$23675,D709) - 1</f>
        <v>0</v>
      </c>
      <c t="str" s="14" r="F709">
        <v>water_velocity_east_array_quantity_int16_mm_s_1</v>
      </c>
      <c s="14" r="G709">
        <f>countif(F$6:F$23675,F709) - 1</f>
        <v>0</v>
      </c>
      <c t="s" s="14" r="H709">
        <v>1467</v>
      </c>
      <c t="s" s="14" r="I709">
        <v>1790</v>
      </c>
      <c s="14" r="J709"/>
      <c s="14" r="K709"/>
      <c s="14" r="L709"/>
      <c t="s" s="14" r="M709">
        <v>2763</v>
      </c>
      <c s="14" r="N709">
        <v>-32768</v>
      </c>
      <c s="18" r="O709"/>
      <c s="14" r="P709"/>
      <c s="14" r="Q709"/>
      <c t="s" s="14" r="R709">
        <v>3455</v>
      </c>
      <c s="14" r="S709"/>
      <c t="s" s="14" r="T709">
        <v>3456</v>
      </c>
      <c s="14" r="U709"/>
      <c s="14" r="V709"/>
      <c s="14" r="W709"/>
    </row>
    <row r="710">
      <c t="s" s="14" r="A710">
        <v>1418</v>
      </c>
      <c t="str" s="14" r="B710">
        <f>hyperlink("https://confluence.oceanobservatories.org/display/instruments/ADCP","ADCP-PD0")</f>
        <v>ADCP-PD0</v>
      </c>
      <c t="s" s="14" r="C710">
        <v>3457</v>
      </c>
      <c t="s" r="D710">
        <v>3458</v>
      </c>
      <c s="14" r="E710">
        <f>countif(D$6:D$23675,D710) - 1</f>
        <v>0</v>
      </c>
      <c t="str" s="14" r="F710">
        <v>water_velocity_north_array_quantity_int16_mm_s_1</v>
      </c>
      <c s="14" r="G710">
        <f>countif(F$6:F$23675,F710) - 1</f>
        <v>0</v>
      </c>
      <c t="s" s="14" r="H710">
        <v>1467</v>
      </c>
      <c t="s" s="14" r="I710">
        <v>1790</v>
      </c>
      <c s="14" r="J710"/>
      <c s="14" r="K710"/>
      <c s="14" r="L710"/>
      <c t="s" s="14" r="M710">
        <v>2763</v>
      </c>
      <c s="14" r="N710">
        <v>-32768</v>
      </c>
      <c s="18" r="O710"/>
      <c s="14" r="P710"/>
      <c s="14" r="Q710"/>
      <c t="s" s="14" r="R710">
        <v>3459</v>
      </c>
      <c s="14" r="S710"/>
      <c t="s" s="14" r="T710">
        <v>3460</v>
      </c>
      <c s="14" r="U710"/>
      <c s="14" r="V710"/>
      <c s="14" r="W710"/>
    </row>
    <row r="711">
      <c t="s" s="14" r="A711">
        <v>1418</v>
      </c>
      <c t="str" s="14" r="B711">
        <f>hyperlink("https://confluence.oceanobservatories.org/display/instruments/ADCP","ADCP-PD0")</f>
        <v>ADCP-PD0</v>
      </c>
      <c t="s" s="14" r="C711">
        <v>3461</v>
      </c>
      <c t="s" r="D711">
        <v>3462</v>
      </c>
      <c s="14" r="E711">
        <f>countif(D$6:D$23675,D711) - 1</f>
        <v>0</v>
      </c>
      <c t="str" s="14" r="F711">
        <v>water_velocity_up_array_quantity_int16_mm_s_1</v>
      </c>
      <c s="14" r="G711">
        <f>countif(F$6:F$23675,F711) - 1</f>
        <v>0</v>
      </c>
      <c t="s" s="14" r="H711">
        <v>1467</v>
      </c>
      <c t="s" s="14" r="I711">
        <v>1790</v>
      </c>
      <c s="14" r="J711"/>
      <c s="14" r="K711"/>
      <c s="14" r="L711"/>
      <c t="s" s="14" r="M711">
        <v>2763</v>
      </c>
      <c s="14" r="N711">
        <v>-32768</v>
      </c>
      <c s="18" r="O711"/>
      <c s="14" r="P711"/>
      <c s="14" r="Q711"/>
      <c t="s" s="14" r="R711">
        <v>3463</v>
      </c>
      <c s="14" r="S711"/>
      <c t="s" s="14" r="T711">
        <v>3464</v>
      </c>
      <c s="14" r="U711"/>
      <c s="14" r="V711"/>
      <c s="14" r="W711"/>
    </row>
    <row r="712">
      <c t="s" s="14" r="A712">
        <v>1418</v>
      </c>
      <c t="str" s="14" r="B712">
        <f>hyperlink("https://confluence.oceanobservatories.org/display/instruments/ADCP","ADCP-PD0")</f>
        <v>ADCP-PD0</v>
      </c>
      <c t="s" s="14" r="C712">
        <v>3465</v>
      </c>
      <c t="s" r="D712">
        <v>3466</v>
      </c>
      <c s="14" r="E712">
        <f>countif(D$6:D$23675,D712) - 1</f>
        <v>0</v>
      </c>
      <c t="str" s="14" r="F712">
        <v>error_velocity_array_quantity_int16_mm_s_1</v>
      </c>
      <c s="14" r="G712">
        <f>countif(F$6:F$23675,F712) - 1</f>
        <v>0</v>
      </c>
      <c t="s" s="14" r="H712">
        <v>1467</v>
      </c>
      <c t="s" s="14" r="I712">
        <v>1790</v>
      </c>
      <c s="14" r="J712"/>
      <c s="14" r="K712"/>
      <c s="14" r="L712"/>
      <c t="s" s="14" r="M712">
        <v>2763</v>
      </c>
      <c s="14" r="N712">
        <v>-32768</v>
      </c>
      <c s="18" r="O712"/>
      <c s="14" r="P712"/>
      <c s="14" r="Q712"/>
      <c t="s" s="14" r="R712">
        <v>3467</v>
      </c>
      <c s="14" r="S712"/>
      <c t="s" s="14" r="T712">
        <v>3468</v>
      </c>
      <c s="14" r="U712"/>
      <c s="14" r="V712"/>
      <c s="14" r="W712"/>
    </row>
    <row r="713">
      <c t="s" s="14" r="A713">
        <v>1418</v>
      </c>
      <c t="str" s="14" r="B713">
        <f>hyperlink("https://confluence.oceanobservatories.org/display/instruments/ADCP","ADCP-PD0")</f>
        <v>ADCP-PD0</v>
      </c>
      <c t="s" s="14" r="C713">
        <v>3469</v>
      </c>
      <c t="s" r="D713">
        <v>3470</v>
      </c>
      <c s="14" r="E713">
        <f>countif(D$6:D$23675,D713) - 1</f>
        <v>0</v>
      </c>
      <c t="str" s="14" r="F713">
        <v>correlation_magnitude_id_quantity_uint16_1</v>
      </c>
      <c s="14" r="G713">
        <f>countif(F$6:F$23675,F713) - 1</f>
        <v>0</v>
      </c>
      <c t="s" s="14" r="H713">
        <v>1397</v>
      </c>
      <c t="s" s="14" r="I713">
        <v>1525</v>
      </c>
      <c s="14" r="J713"/>
      <c s="14" r="K713"/>
      <c s="14" r="L713"/>
      <c s="14" r="M713">
        <v>1</v>
      </c>
      <c s="14" r="N713">
        <v>65535</v>
      </c>
      <c s="18" r="O713"/>
      <c s="14" r="P713"/>
      <c s="14" r="Q713"/>
      <c s="14" r="R713"/>
      <c s="14" r="S713"/>
      <c t="s" s="14" r="T713">
        <v>3471</v>
      </c>
      <c s="14" r="U713"/>
      <c s="14" r="V713"/>
      <c s="14" r="W713"/>
    </row>
    <row r="714">
      <c t="s" s="14" r="A714">
        <v>1418</v>
      </c>
      <c t="str" s="14" r="B714">
        <f>hyperlink("https://confluence.oceanobservatories.org/display/instruments/ADCP","ADCP-PD0")</f>
        <v>ADCP-PD0</v>
      </c>
      <c t="s" s="14" r="C714">
        <v>3472</v>
      </c>
      <c t="s" r="D714">
        <v>3473</v>
      </c>
      <c s="14" r="E714">
        <f>countif(D$6:D$23675,D714) - 1</f>
        <v>0</v>
      </c>
      <c t="str" s="14" r="F714">
        <v>correlation_magnitude_beam1_array_quantity_uint8_1</v>
      </c>
      <c s="14" r="G714">
        <f>countif(F$6:F$23675,F714) - 1</f>
        <v>0</v>
      </c>
      <c t="s" s="14" r="H714">
        <v>1467</v>
      </c>
      <c t="s" s="14" r="I714">
        <v>3069</v>
      </c>
      <c s="14" r="J714"/>
      <c s="14" r="K714"/>
      <c s="14" r="L714"/>
      <c s="14" r="M714">
        <v>1</v>
      </c>
      <c s="14" r="N714">
        <v>0</v>
      </c>
      <c s="18" r="O714"/>
      <c s="14" r="P714"/>
      <c s="14" r="Q714"/>
      <c s="14" r="R714"/>
      <c s="14" r="S714"/>
      <c t="s" s="14" r="T714">
        <v>3474</v>
      </c>
      <c s="14" r="U714"/>
      <c s="14" r="V714"/>
      <c s="14" r="W714"/>
    </row>
    <row r="715">
      <c t="s" s="14" r="A715">
        <v>1418</v>
      </c>
      <c t="str" s="14" r="B715">
        <f>hyperlink("https://confluence.oceanobservatories.org/display/instruments/ADCP","ADCP-PD0")</f>
        <v>ADCP-PD0</v>
      </c>
      <c t="s" s="14" r="C715">
        <v>3475</v>
      </c>
      <c t="s" r="D715">
        <v>3476</v>
      </c>
      <c s="14" r="E715">
        <f>countif(D$6:D$23675,D715) - 1</f>
        <v>0</v>
      </c>
      <c t="str" s="14" r="F715">
        <v>correlation_magnitude_beam2_array_quantity_uint8_1</v>
      </c>
      <c s="14" r="G715">
        <f>countif(F$6:F$23675,F715) - 1</f>
        <v>0</v>
      </c>
      <c t="s" s="14" r="H715">
        <v>1467</v>
      </c>
      <c t="s" s="14" r="I715">
        <v>3069</v>
      </c>
      <c s="14" r="J715"/>
      <c s="14" r="K715"/>
      <c s="14" r="L715"/>
      <c s="14" r="M715">
        <v>1</v>
      </c>
      <c s="14" r="N715">
        <v>0</v>
      </c>
      <c s="18" r="O715"/>
      <c s="14" r="P715"/>
      <c s="14" r="Q715"/>
      <c s="14" r="R715"/>
      <c s="14" r="S715"/>
      <c t="s" s="14" r="T715">
        <v>3474</v>
      </c>
      <c s="14" r="U715"/>
      <c s="14" r="V715"/>
      <c s="14" r="W715"/>
    </row>
    <row r="716">
      <c t="s" s="14" r="A716">
        <v>1418</v>
      </c>
      <c t="str" s="14" r="B716">
        <f>hyperlink("https://confluence.oceanobservatories.org/display/instruments/ADCP","ADCP-PD0")</f>
        <v>ADCP-PD0</v>
      </c>
      <c t="s" s="14" r="C716">
        <v>3477</v>
      </c>
      <c t="s" r="D716">
        <v>3478</v>
      </c>
      <c s="14" r="E716">
        <f>countif(D$6:D$23675,D716) - 1</f>
        <v>0</v>
      </c>
      <c t="str" s="14" r="F716">
        <v>correlation_magnitude_beam3_array_quantity_uint8_1</v>
      </c>
      <c s="14" r="G716">
        <f>countif(F$6:F$23675,F716) - 1</f>
        <v>0</v>
      </c>
      <c t="s" s="14" r="H716">
        <v>1467</v>
      </c>
      <c t="s" s="14" r="I716">
        <v>3069</v>
      </c>
      <c s="14" r="J716"/>
      <c s="14" r="K716"/>
      <c s="14" r="L716"/>
      <c s="14" r="M716">
        <v>1</v>
      </c>
      <c s="14" r="N716">
        <v>0</v>
      </c>
      <c s="18" r="O716"/>
      <c s="14" r="P716"/>
      <c s="14" r="Q716"/>
      <c s="14" r="R716"/>
      <c s="14" r="S716"/>
      <c t="s" s="14" r="T716">
        <v>3474</v>
      </c>
      <c s="14" r="U716"/>
      <c s="14" r="V716"/>
      <c s="14" r="W716"/>
    </row>
    <row r="717">
      <c t="s" s="14" r="A717">
        <v>1418</v>
      </c>
      <c t="str" s="14" r="B717">
        <f>hyperlink("https://confluence.oceanobservatories.org/display/instruments/ADCP","ADCP-PD0")</f>
        <v>ADCP-PD0</v>
      </c>
      <c t="s" s="14" r="C717">
        <v>3479</v>
      </c>
      <c t="s" r="D717">
        <v>3480</v>
      </c>
      <c s="14" r="E717">
        <f>countif(D$6:D$23675,D717) - 1</f>
        <v>0</v>
      </c>
      <c t="str" s="14" r="F717">
        <v>correlation_magnitude_beam4_array_quantity_uint8_1</v>
      </c>
      <c s="14" r="G717">
        <f>countif(F$6:F$23675,F717) - 1</f>
        <v>0</v>
      </c>
      <c t="s" s="14" r="H717">
        <v>1467</v>
      </c>
      <c t="s" s="14" r="I717">
        <v>3069</v>
      </c>
      <c s="14" r="J717"/>
      <c s="14" r="K717"/>
      <c s="14" r="L717"/>
      <c s="14" r="M717">
        <v>1</v>
      </c>
      <c s="14" r="N717">
        <v>0</v>
      </c>
      <c s="18" r="O717"/>
      <c s="14" r="P717"/>
      <c s="14" r="Q717"/>
      <c s="14" r="R717"/>
      <c s="14" r="S717"/>
      <c t="s" s="14" r="T717">
        <v>3474</v>
      </c>
      <c s="14" r="U717"/>
      <c s="14" r="V717"/>
      <c s="14" r="W717"/>
    </row>
    <row r="718">
      <c t="s" s="14" r="A718">
        <v>1418</v>
      </c>
      <c t="str" s="14" r="B718">
        <f>hyperlink("https://confluence.oceanobservatories.org/display/instruments/ADCP","ADCP-PD0")</f>
        <v>ADCP-PD0</v>
      </c>
      <c t="s" s="14" r="C718">
        <v>3481</v>
      </c>
      <c t="s" r="D718">
        <v>3482</v>
      </c>
      <c s="14" r="E718">
        <f>countif(D$6:D$23675,D718) - 1</f>
        <v>0</v>
      </c>
      <c t="str" s="14" r="F718">
        <v>echo_intensity_id_quantity_uint16_1</v>
      </c>
      <c s="14" r="G718">
        <f>countif(F$6:F$23675,F718) - 1</f>
        <v>0</v>
      </c>
      <c t="s" s="14" r="H718">
        <v>1397</v>
      </c>
      <c t="s" s="14" r="I718">
        <v>1525</v>
      </c>
      <c s="14" r="J718"/>
      <c s="14" r="K718"/>
      <c s="14" r="L718"/>
      <c s="14" r="M718">
        <v>1</v>
      </c>
      <c s="14" r="N718">
        <v>65535</v>
      </c>
      <c s="18" r="O718"/>
      <c s="14" r="P718"/>
      <c s="14" r="Q718"/>
      <c s="14" r="R718"/>
      <c s="14" r="S718"/>
      <c t="s" s="14" r="T718">
        <v>3483</v>
      </c>
      <c s="14" r="U718"/>
      <c s="14" r="V718"/>
      <c s="14" r="W718"/>
    </row>
    <row r="719">
      <c t="s" s="14" r="A719">
        <v>1418</v>
      </c>
      <c t="str" s="14" r="B719">
        <f>hyperlink("https://confluence.oceanobservatories.org/display/instruments/ADCP","ADCP-PD0")</f>
        <v>ADCP-PD0</v>
      </c>
      <c t="s" s="14" r="C719">
        <v>3484</v>
      </c>
      <c t="s" r="D719">
        <v>3485</v>
      </c>
      <c s="14" r="E719">
        <f>countif(D$6:D$23675,D719) - 1</f>
        <v>0</v>
      </c>
      <c t="str" s="14" r="F719">
        <v>echo_intesity_beam1_array_quantity_uint8_counts</v>
      </c>
      <c s="14" r="G719">
        <f>countif(F$6:F$23675,F719) - 1</f>
        <v>0</v>
      </c>
      <c t="s" s="14" r="H719">
        <v>1467</v>
      </c>
      <c t="s" s="14" r="I719">
        <v>3069</v>
      </c>
      <c s="14" r="J719"/>
      <c s="14" r="K719"/>
      <c s="14" r="L719"/>
      <c t="s" s="14" r="M719">
        <v>1470</v>
      </c>
      <c s="14" r="N719">
        <v>0</v>
      </c>
      <c s="18" r="O719"/>
      <c s="14" r="P719"/>
      <c s="14" r="Q719"/>
      <c t="s" s="14" r="R719">
        <v>3486</v>
      </c>
      <c s="14" r="S719"/>
      <c t="s" s="14" r="T719">
        <v>3487</v>
      </c>
      <c s="14" r="U719"/>
      <c s="14" r="V719"/>
      <c s="14" r="W719"/>
    </row>
    <row r="720">
      <c t="s" s="14" r="A720">
        <v>1418</v>
      </c>
      <c t="str" s="14" r="B720">
        <f>hyperlink("https://confluence.oceanobservatories.org/display/instruments/ADCP","ADCP-PD0")</f>
        <v>ADCP-PD0</v>
      </c>
      <c t="s" s="14" r="C720">
        <v>3488</v>
      </c>
      <c t="s" r="D720">
        <v>3489</v>
      </c>
      <c s="14" r="E720">
        <f>countif(D$6:D$23675,D720) - 1</f>
        <v>0</v>
      </c>
      <c t="str" s="14" r="F720">
        <v>echo_intesity_beam2_array_quantity_uint8_counts</v>
      </c>
      <c s="14" r="G720">
        <f>countif(F$6:F$23675,F720) - 1</f>
        <v>0</v>
      </c>
      <c t="s" s="14" r="H720">
        <v>1467</v>
      </c>
      <c t="s" s="14" r="I720">
        <v>3069</v>
      </c>
      <c s="14" r="J720"/>
      <c s="14" r="K720"/>
      <c s="14" r="L720"/>
      <c t="s" s="14" r="M720">
        <v>1470</v>
      </c>
      <c s="14" r="N720">
        <v>0</v>
      </c>
      <c s="18" r="O720"/>
      <c s="14" r="P720"/>
      <c s="14" r="Q720"/>
      <c t="s" s="14" r="R720">
        <v>3490</v>
      </c>
      <c s="14" r="S720"/>
      <c t="s" s="14" r="T720">
        <v>3491</v>
      </c>
      <c s="14" r="U720"/>
      <c s="14" r="V720"/>
      <c s="14" r="W720"/>
    </row>
    <row r="721">
      <c t="s" s="14" r="A721">
        <v>1418</v>
      </c>
      <c t="str" s="14" r="B721">
        <f>hyperlink("https://confluence.oceanobservatories.org/display/instruments/ADCP","ADCP-PD0")</f>
        <v>ADCP-PD0</v>
      </c>
      <c t="s" s="14" r="C721">
        <v>3492</v>
      </c>
      <c t="s" r="D721">
        <v>3493</v>
      </c>
      <c s="14" r="E721">
        <f>countif(D$6:D$23675,D721) - 1</f>
        <v>0</v>
      </c>
      <c t="str" s="14" r="F721">
        <v>echo_intesity_beam3_array_quantity_uint8_counts</v>
      </c>
      <c s="14" r="G721">
        <f>countif(F$6:F$23675,F721) - 1</f>
        <v>0</v>
      </c>
      <c t="s" s="14" r="H721">
        <v>1467</v>
      </c>
      <c t="s" s="14" r="I721">
        <v>3069</v>
      </c>
      <c s="14" r="J721"/>
      <c s="14" r="K721"/>
      <c s="14" r="L721"/>
      <c t="s" s="14" r="M721">
        <v>1470</v>
      </c>
      <c s="14" r="N721">
        <v>0</v>
      </c>
      <c s="18" r="O721"/>
      <c s="14" r="P721"/>
      <c s="14" r="Q721"/>
      <c t="s" s="14" r="R721">
        <v>3494</v>
      </c>
      <c s="14" r="S721"/>
      <c t="s" s="14" r="T721">
        <v>3495</v>
      </c>
      <c s="14" r="U721"/>
      <c s="14" r="V721"/>
      <c s="14" r="W721"/>
    </row>
    <row r="722">
      <c t="s" s="14" r="A722">
        <v>1418</v>
      </c>
      <c t="str" s="14" r="B722">
        <f>hyperlink("https://confluence.oceanobservatories.org/display/instruments/ADCP","ADCP-PD0")</f>
        <v>ADCP-PD0</v>
      </c>
      <c t="s" s="14" r="C722">
        <v>3496</v>
      </c>
      <c t="s" r="D722">
        <v>3497</v>
      </c>
      <c s="14" r="E722">
        <f>countif(D$6:D$23675,D722) - 1</f>
        <v>0</v>
      </c>
      <c t="str" s="14" r="F722">
        <v>echo_intesity_beam4_array_quantity_uint8_counts</v>
      </c>
      <c s="14" r="G722">
        <f>countif(F$6:F$23675,F722) - 1</f>
        <v>0</v>
      </c>
      <c t="s" s="14" r="H722">
        <v>1467</v>
      </c>
      <c t="s" s="14" r="I722">
        <v>3069</v>
      </c>
      <c s="14" r="J722"/>
      <c s="14" r="K722"/>
      <c s="14" r="L722"/>
      <c t="s" s="14" r="M722">
        <v>1470</v>
      </c>
      <c s="14" r="N722">
        <v>0</v>
      </c>
      <c s="18" r="O722"/>
      <c s="14" r="P722"/>
      <c s="14" r="Q722"/>
      <c t="s" s="14" r="R722">
        <v>3498</v>
      </c>
      <c s="14" r="S722"/>
      <c t="s" s="14" r="T722">
        <v>3499</v>
      </c>
      <c s="14" r="U722"/>
      <c s="14" r="V722"/>
      <c s="14" r="W722"/>
    </row>
    <row r="723">
      <c t="s" s="14" r="A723">
        <v>1418</v>
      </c>
      <c t="str" s="14" r="B723">
        <f>hyperlink("https://confluence.oceanobservatories.org/display/instruments/ADCP","ADCP-PD0")</f>
        <v>ADCP-PD0</v>
      </c>
      <c t="s" s="14" r="C723">
        <v>3500</v>
      </c>
      <c t="s" r="D723">
        <v>3501</v>
      </c>
      <c s="14" r="E723">
        <f>countif(D$6:D$23675,D723) - 1</f>
        <v>0</v>
      </c>
      <c t="str" s="14" r="F723">
        <v>percent_good_id_quantity_uint16_1</v>
      </c>
      <c s="14" r="G723">
        <f>countif(F$6:F$23675,F723) - 1</f>
        <v>0</v>
      </c>
      <c t="s" s="14" r="H723">
        <v>1397</v>
      </c>
      <c t="s" s="14" r="I723">
        <v>1525</v>
      </c>
      <c s="14" r="J723"/>
      <c s="14" r="K723"/>
      <c s="14" r="L723"/>
      <c s="14" r="M723">
        <v>1</v>
      </c>
      <c s="14" r="N723">
        <v>65535</v>
      </c>
      <c s="18" r="O723"/>
      <c s="14" r="P723"/>
      <c s="14" r="Q723"/>
      <c s="14" r="R723"/>
      <c s="14" r="S723"/>
      <c t="s" s="14" r="T723">
        <v>3502</v>
      </c>
      <c s="14" r="U723"/>
      <c s="14" r="V723"/>
      <c s="14" r="W723"/>
    </row>
    <row r="724">
      <c t="s" s="14" r="A724">
        <v>1418</v>
      </c>
      <c t="str" s="14" r="B724">
        <f>hyperlink("https://confluence.oceanobservatories.org/display/instruments/ADCP","ADCP-PD0")</f>
        <v>ADCP-PD0</v>
      </c>
      <c t="s" s="14" r="C724">
        <v>3503</v>
      </c>
      <c t="s" r="D724">
        <v>3504</v>
      </c>
      <c s="14" r="E724">
        <f>countif(D$6:D$23675,D724) - 1</f>
        <v>0</v>
      </c>
      <c t="str" s="14" r="F724">
        <v>percent_good_3beam_array_quantity_uint8_percent</v>
      </c>
      <c s="14" r="G724">
        <f>countif(F$6:F$23675,F724) - 1</f>
        <v>0</v>
      </c>
      <c t="s" s="14" r="H724">
        <v>1467</v>
      </c>
      <c t="s" s="14" r="I724">
        <v>3069</v>
      </c>
      <c s="14" r="J724"/>
      <c s="14" r="K724"/>
      <c s="14" r="L724"/>
      <c t="s" s="14" r="M724">
        <v>3230</v>
      </c>
      <c s="14" r="N724">
        <v>0</v>
      </c>
      <c s="18" r="O724"/>
      <c s="14" r="P724"/>
      <c s="14" r="Q724"/>
      <c t="s" s="14" r="R724">
        <v>3505</v>
      </c>
      <c s="14" r="S724"/>
      <c t="s" s="14" r="T724">
        <v>3506</v>
      </c>
      <c s="14" r="U724"/>
      <c s="14" r="V724"/>
      <c s="14" r="W724"/>
    </row>
    <row r="725">
      <c t="s" s="14" r="A725">
        <v>1418</v>
      </c>
      <c t="str" s="14" r="B725">
        <f>hyperlink("https://confluence.oceanobservatories.org/display/instruments/ADCP","ADCP-PD0")</f>
        <v>ADCP-PD0</v>
      </c>
      <c t="s" s="14" r="C725">
        <v>3507</v>
      </c>
      <c t="s" r="D725">
        <v>3508</v>
      </c>
      <c s="14" r="E725">
        <f>countif(D$6:D$23675,D725) - 1</f>
        <v>0</v>
      </c>
      <c t="str" s="14" r="F725">
        <v>percent_transforms_reject_array_quantity_uint8_percent</v>
      </c>
      <c s="14" r="G725">
        <f>countif(F$6:F$23675,F725) - 1</f>
        <v>0</v>
      </c>
      <c t="s" s="14" r="H725">
        <v>1467</v>
      </c>
      <c t="s" s="14" r="I725">
        <v>3069</v>
      </c>
      <c s="14" r="J725"/>
      <c s="14" r="K725"/>
      <c s="14" r="L725"/>
      <c t="s" s="14" r="M725">
        <v>3230</v>
      </c>
      <c s="14" r="N725">
        <v>0</v>
      </c>
      <c s="18" r="O725"/>
      <c s="14" r="P725"/>
      <c s="14" r="Q725"/>
      <c s="14" r="R725"/>
      <c s="14" r="S725"/>
      <c t="s" s="14" r="T725">
        <v>3509</v>
      </c>
      <c s="14" r="U725"/>
      <c s="14" r="V725"/>
      <c s="14" r="W725"/>
    </row>
    <row r="726">
      <c t="s" s="14" r="A726">
        <v>1418</v>
      </c>
      <c t="str" s="14" r="B726">
        <f>hyperlink("https://confluence.oceanobservatories.org/display/instruments/ADCP","ADCP-PD0")</f>
        <v>ADCP-PD0</v>
      </c>
      <c t="s" s="14" r="C726">
        <v>3510</v>
      </c>
      <c t="s" r="D726">
        <v>3511</v>
      </c>
      <c s="14" r="E726">
        <f>countif(D$6:D$23675,D726) - 1</f>
        <v>0</v>
      </c>
      <c t="str" s="14" r="F726">
        <v>percent_bad_beams_array_quantity_uint8_percent</v>
      </c>
      <c s="14" r="G726">
        <f>countif(F$6:F$23675,F726) - 1</f>
        <v>0</v>
      </c>
      <c t="s" s="14" r="H726">
        <v>1467</v>
      </c>
      <c t="s" s="14" r="I726">
        <v>3069</v>
      </c>
      <c s="14" r="J726"/>
      <c s="14" r="K726"/>
      <c s="14" r="L726"/>
      <c t="s" s="14" r="M726">
        <v>3230</v>
      </c>
      <c s="14" r="N726">
        <v>0</v>
      </c>
      <c s="18" r="O726"/>
      <c s="14" r="P726"/>
      <c s="14" r="Q726"/>
      <c s="14" r="R726"/>
      <c s="14" r="S726"/>
      <c t="s" s="14" r="T726">
        <v>3512</v>
      </c>
      <c s="14" r="U726"/>
      <c s="14" r="V726"/>
      <c s="14" r="W726"/>
    </row>
    <row r="727">
      <c t="s" s="14" r="A727">
        <v>1418</v>
      </c>
      <c t="str" s="14" r="B727">
        <f>hyperlink("https://confluence.oceanobservatories.org/display/instruments/ADCP","ADCP-PD0")</f>
        <v>ADCP-PD0</v>
      </c>
      <c t="s" s="14" r="C727">
        <v>3513</v>
      </c>
      <c t="s" r="D727">
        <v>3514</v>
      </c>
      <c s="14" r="E727">
        <f>countif(D$6:D$23675,D727) - 1</f>
        <v>0</v>
      </c>
      <c t="str" s="14" r="F727">
        <v>percent_good_4beam_array_quantity_uint8_percent</v>
      </c>
      <c s="14" r="G727">
        <f>countif(F$6:F$23675,F727) - 1</f>
        <v>0</v>
      </c>
      <c t="s" s="14" r="H727">
        <v>1467</v>
      </c>
      <c t="s" s="14" r="I727">
        <v>3069</v>
      </c>
      <c s="14" r="J727"/>
      <c s="14" r="K727"/>
      <c s="14" r="L727"/>
      <c t="s" s="14" r="M727">
        <v>3230</v>
      </c>
      <c s="14" r="N727">
        <v>0</v>
      </c>
      <c s="18" r="O727"/>
      <c s="14" r="P727"/>
      <c s="14" r="Q727"/>
      <c s="14" r="R727"/>
      <c s="14" r="S727"/>
      <c t="s" s="14" r="T727">
        <v>3515</v>
      </c>
      <c s="14" r="U727"/>
      <c s="14" r="V727"/>
      <c s="14" r="W727"/>
    </row>
    <row r="728">
      <c t="s" r="A728">
        <v>1418</v>
      </c>
      <c t="str" s="14" r="B728">
        <f>hyperlink("https://confluence.oceanobservatories.org/display/instruments/ADCP","ADCP-PD0")</f>
        <v>ADCP-PD0</v>
      </c>
      <c t="s" r="C728">
        <v>1473</v>
      </c>
      <c t="s" r="D728">
        <v>3516</v>
      </c>
      <c s="14" r="E728">
        <f>countif(D$6:D$23675,D728) - 1</f>
        <v>0</v>
      </c>
      <c t="str" s="14" r="F728">
        <v>checksum_quantity_uint16_1</v>
      </c>
      <c s="14" r="G728">
        <f>countif(F$6:F$23675,F728) - 1</f>
        <v>0</v>
      </c>
      <c t="s" r="H728">
        <v>1397</v>
      </c>
      <c t="s" r="I728">
        <v>1525</v>
      </c>
      <c r="M728">
        <v>1</v>
      </c>
      <c r="N728">
        <v>0</v>
      </c>
      <c t="s" r="T728">
        <v>3517</v>
      </c>
    </row>
    <row r="729">
      <c t="s" r="A729">
        <v>1418</v>
      </c>
      <c t="str" s="14" r="B729">
        <f>hyperlink("https://confluence.oceanobservatories.org/display/instruments/ADCP","ADCP-Waves")</f>
        <v>ADCP-Waves</v>
      </c>
      <c t="s" r="C729">
        <v>3518</v>
      </c>
      <c t="s" r="D729">
        <v>3519</v>
      </c>
      <c s="14" r="E729">
        <f>countif(D$6:D$23675,D729) - 1</f>
        <v>0</v>
      </c>
      <c t="str" s="14" r="F729">
        <v>wave_header_id_quantity_uint16_1</v>
      </c>
      <c s="14" r="G729">
        <f>countif(F$6:F$23675,F729) - 1</f>
        <v>0</v>
      </c>
      <c t="s" r="H729">
        <v>1397</v>
      </c>
      <c t="s" r="I729">
        <v>1525</v>
      </c>
      <c r="M729">
        <v>1</v>
      </c>
      <c r="N729">
        <v>0</v>
      </c>
      <c t="s" r="T729">
        <v>3520</v>
      </c>
    </row>
    <row r="730">
      <c t="s" r="A730">
        <v>1418</v>
      </c>
      <c t="str" s="14" r="B730">
        <f>hyperlink("https://confluence.oceanobservatories.org/display/instruments/ADCP","ADCP-Waves")</f>
        <v>ADCP-Waves</v>
      </c>
      <c t="s" s="14" r="C730">
        <v>3521</v>
      </c>
      <c t="s" r="D730">
        <v>3522</v>
      </c>
      <c s="14" r="E730">
        <f>countif(D$6:D$23675,D730) - 1</f>
        <v>0</v>
      </c>
      <c t="str" s="14" r="F730">
        <v>checksum_offset_quantity_uint16_1</v>
      </c>
      <c s="14" r="G730">
        <f>countif(F$6:F$23675,F730) - 1</f>
        <v>0</v>
      </c>
      <c t="s" r="H730">
        <v>1397</v>
      </c>
      <c t="s" s="14" r="I730">
        <v>1525</v>
      </c>
      <c s="14" r="J730"/>
      <c s="14" r="K730"/>
      <c s="14" r="L730"/>
      <c s="14" r="M730">
        <v>1</v>
      </c>
      <c s="14" r="N730">
        <v>0</v>
      </c>
      <c s="18" r="O730"/>
      <c s="14" r="P730"/>
      <c s="14" r="Q730"/>
      <c s="14" r="R730"/>
      <c s="14" r="S730"/>
      <c t="s" s="14" r="T730">
        <v>3523</v>
      </c>
      <c s="14" r="U730"/>
      <c s="14" r="V730"/>
      <c s="14" r="W730"/>
    </row>
    <row r="731">
      <c t="s" r="A731">
        <v>1418</v>
      </c>
      <c t="str" s="14" r="B731">
        <f>hyperlink("https://confluence.oceanobservatories.org/display/instruments/ADCP","ADCP-Waves")</f>
        <v>ADCP-Waves</v>
      </c>
      <c t="s" s="14" r="C731">
        <v>3169</v>
      </c>
      <c t="s" r="D731">
        <v>3524</v>
      </c>
      <c s="14" r="E731">
        <f>countif(D$6:D$23675,D731) - 1</f>
        <v>0</v>
      </c>
      <c t="str" s="14" r="F731">
        <v>offset_data_types_quantity_uint16_1</v>
      </c>
      <c s="14" r="G731">
        <f>countif(F$6:F$23675,F731) - 1</f>
        <v>0</v>
      </c>
      <c t="s" r="H731">
        <v>1397</v>
      </c>
      <c t="s" s="14" r="I731">
        <v>1525</v>
      </c>
      <c s="14" r="J731"/>
      <c s="14" r="K731"/>
      <c s="14" r="L731"/>
      <c s="14" r="M731">
        <v>1</v>
      </c>
      <c s="14" r="N731">
        <v>0</v>
      </c>
      <c s="18" r="O731"/>
      <c s="14" r="P731"/>
      <c s="14" r="Q731"/>
      <c s="14" r="R731"/>
      <c s="14" r="S731"/>
      <c t="s" s="14" r="T731">
        <v>3171</v>
      </c>
      <c s="14" r="U731"/>
      <c s="14" r="V731"/>
      <c s="14" r="W731"/>
    </row>
    <row r="732">
      <c t="s" r="A732">
        <v>1418</v>
      </c>
      <c t="str" s="14" r="B732">
        <f>hyperlink("https://confluence.oceanobservatories.org/display/instruments/ADCP","ADCP-Waves")</f>
        <v>ADCP-Waves</v>
      </c>
      <c t="s" s="14" r="C732">
        <v>3525</v>
      </c>
      <c t="s" r="D732">
        <v>3526</v>
      </c>
      <c s="14" r="E732">
        <f>countif(D$6:D$23675,D732) - 1</f>
        <v>0</v>
      </c>
      <c t="str" s="14" r="F732">
        <v>first_leader_id_quantity_uint16_1</v>
      </c>
      <c s="14" r="G732">
        <f>countif(F$6:F$23675,F732) - 1</f>
        <v>0</v>
      </c>
      <c t="s" r="H732">
        <v>1397</v>
      </c>
      <c t="s" s="14" r="I732">
        <v>1525</v>
      </c>
      <c s="14" r="J732"/>
      <c s="14" r="K732"/>
      <c s="14" r="L732"/>
      <c s="14" r="M732">
        <v>1</v>
      </c>
      <c s="14" r="N732">
        <v>0</v>
      </c>
      <c s="18" r="O732"/>
      <c s="14" r="P732"/>
      <c s="14" r="Q732"/>
      <c s="14" r="R732"/>
      <c s="14" r="S732"/>
      <c t="s" s="14" r="T732">
        <v>3527</v>
      </c>
      <c s="14" r="U732"/>
      <c s="14" r="V732"/>
      <c s="14" r="W732"/>
    </row>
    <row r="733">
      <c t="s" r="A733">
        <v>1418</v>
      </c>
      <c t="str" s="14" r="B733">
        <f>hyperlink("https://confluence.oceanobservatories.org/display/instruments/ADCP","ADCP-Waves")</f>
        <v>ADCP-Waves</v>
      </c>
      <c t="s" s="14" r="C733">
        <v>1841</v>
      </c>
      <c t="s" r="D733">
        <v>3528</v>
      </c>
      <c s="14" r="E733">
        <f>countif(D$6:D$23675,D733) - 1</f>
        <v>0</v>
      </c>
      <c t="str" s="14" r="F733">
        <v>firmware_version_quantity_uint16_1</v>
      </c>
      <c s="14" r="G733">
        <f>countif(F$6:F$23675,F733) - 1</f>
        <v>0</v>
      </c>
      <c t="s" r="H733">
        <v>1397</v>
      </c>
      <c t="s" s="14" r="I733">
        <v>1525</v>
      </c>
      <c s="14" r="J733"/>
      <c s="14" r="K733"/>
      <c s="14" r="L733"/>
      <c s="14" r="M733">
        <v>1</v>
      </c>
      <c s="14" r="N733">
        <v>0</v>
      </c>
      <c s="18" r="O733"/>
      <c s="14" r="P733"/>
      <c s="14" r="Q733"/>
      <c s="14" r="R733"/>
      <c s="14" r="S733"/>
      <c t="s" s="14" r="T733">
        <v>3529</v>
      </c>
      <c s="14" r="U733"/>
      <c s="14" r="V733"/>
      <c s="14" r="W733"/>
    </row>
    <row r="734">
      <c t="s" r="A734">
        <v>1418</v>
      </c>
      <c t="str" s="14" r="B734">
        <f>hyperlink("https://confluence.oceanobservatories.org/display/instruments/ADCP","ADCP-Waves")</f>
        <v>ADCP-Waves</v>
      </c>
      <c t="s" s="14" r="C734">
        <v>275</v>
      </c>
      <c t="s" r="D734">
        <v>3530</v>
      </c>
      <c s="14" r="E734">
        <f>countif(D$6:D$23675,D734) - 1</f>
        <v>0</v>
      </c>
      <c t="str" s="14" r="F734">
        <v>configuration_quantity_uint16_1</v>
      </c>
      <c s="14" r="G734">
        <f>countif(F$6:F$23675,F734) - 1</f>
        <v>0</v>
      </c>
      <c t="s" r="H734">
        <v>1397</v>
      </c>
      <c t="s" s="14" r="I734">
        <v>1525</v>
      </c>
      <c s="14" r="J734"/>
      <c s="14" r="K734"/>
      <c s="14" r="L734"/>
      <c s="14" r="M734">
        <v>1</v>
      </c>
      <c s="14" r="N734">
        <v>0</v>
      </c>
      <c s="18" r="O734"/>
      <c s="14" r="P734"/>
      <c s="14" r="Q734"/>
      <c s="14" r="R734"/>
      <c s="14" r="S734"/>
      <c t="s" s="14" r="T734">
        <v>3531</v>
      </c>
      <c s="14" r="U734"/>
      <c s="14" r="V734"/>
      <c s="14" r="W734"/>
    </row>
    <row r="735">
      <c t="s" r="A735">
        <v>1418</v>
      </c>
      <c t="str" s="14" r="B735">
        <f>hyperlink("https://confluence.oceanobservatories.org/display/instruments/ADCP","ADCP-Waves")</f>
        <v>ADCP-Waves</v>
      </c>
      <c t="s" s="14" r="C735">
        <v>3532</v>
      </c>
      <c t="s" r="D735">
        <v>3533</v>
      </c>
      <c s="14" r="E735">
        <f>countif(D$6:D$23675,D735) - 1</f>
        <v>0</v>
      </c>
      <c t="str" s="14" r="F735">
        <v>num_bins_quantity_uint16_1</v>
      </c>
      <c s="14" r="G735">
        <f>countif(F$6:F$23675,F735) - 1</f>
        <v>0</v>
      </c>
      <c t="s" r="H735">
        <v>1397</v>
      </c>
      <c t="s" s="14" r="I735">
        <v>1525</v>
      </c>
      <c s="14" r="J735"/>
      <c s="14" r="K735"/>
      <c s="14" r="L735"/>
      <c s="14" r="M735">
        <v>1</v>
      </c>
      <c s="14" r="N735">
        <v>0</v>
      </c>
      <c s="18" r="O735"/>
      <c s="14" r="P735"/>
      <c s="14" r="Q735"/>
      <c s="14" r="R735"/>
      <c s="14" r="S735"/>
      <c t="s" s="14" r="T735">
        <v>3534</v>
      </c>
      <c s="14" r="U735"/>
      <c s="14" r="V735"/>
      <c s="14" r="W735"/>
    </row>
    <row r="736">
      <c t="s" r="A736">
        <v>1418</v>
      </c>
      <c t="str" s="14" r="B736">
        <f>hyperlink("https://confluence.oceanobservatories.org/display/instruments/ADCP","ADCP-Waves")</f>
        <v>ADCP-Waves</v>
      </c>
      <c t="s" s="14" r="C736">
        <v>3006</v>
      </c>
      <c t="s" r="D736">
        <v>3535</v>
      </c>
      <c s="14" r="E736">
        <f>countif(D$6:D$23675,D736) - 1</f>
        <v>0</v>
      </c>
      <c t="str" s="14" r="F736">
        <v>samples_per_burst_quantity_uint16_1</v>
      </c>
      <c s="14" r="G736">
        <f>countif(F$6:F$23675,F736) - 1</f>
        <v>0</v>
      </c>
      <c t="s" r="H736">
        <v>1397</v>
      </c>
      <c t="s" s="14" r="I736">
        <v>1525</v>
      </c>
      <c s="14" r="J736"/>
      <c s="14" r="K736"/>
      <c s="14" r="L736"/>
      <c s="14" r="M736">
        <v>1</v>
      </c>
      <c s="14" r="N736">
        <v>0</v>
      </c>
      <c s="18" r="O736"/>
      <c s="14" r="P736"/>
      <c s="14" r="Q736"/>
      <c s="14" r="R736"/>
      <c s="14" r="S736"/>
      <c t="s" s="14" r="T736">
        <v>3536</v>
      </c>
      <c s="14" r="U736"/>
      <c s="14" r="V736"/>
      <c s="14" r="W736"/>
    </row>
    <row r="737">
      <c t="s" r="A737">
        <v>1418</v>
      </c>
      <c t="str" s="14" r="B737">
        <f>hyperlink("https://confluence.oceanobservatories.org/display/instruments/ADCP","ADCP-Waves")</f>
        <v>ADCP-Waves</v>
      </c>
      <c t="s" s="14" r="C737">
        <v>3537</v>
      </c>
      <c t="s" r="D737">
        <v>3538</v>
      </c>
      <c s="14" r="E737">
        <f>countif(D$6:D$23675,D737) - 1</f>
        <v>0</v>
      </c>
      <c t="str" s="14" r="F737">
        <v>bin_length_quantity_uint8_cm</v>
      </c>
      <c s="14" r="G737">
        <f>countif(F$6:F$23675,F737) - 1</f>
        <v>0</v>
      </c>
      <c t="s" r="H737">
        <v>1397</v>
      </c>
      <c t="s" s="14" r="I737">
        <v>3069</v>
      </c>
      <c s="14" r="J737"/>
      <c s="14" r="K737"/>
      <c s="14" r="L737"/>
      <c t="s" s="14" r="M737">
        <v>3214</v>
      </c>
      <c s="14" r="N737">
        <v>0</v>
      </c>
      <c s="18" r="O737"/>
      <c s="14" r="P737"/>
      <c s="14" r="Q737"/>
      <c s="14" r="R737"/>
      <c s="14" r="S737"/>
      <c t="s" s="14" r="T737">
        <v>3539</v>
      </c>
      <c s="14" r="U737"/>
      <c s="14" r="V737"/>
      <c s="14" r="W737"/>
    </row>
    <row r="738">
      <c t="s" r="A738">
        <v>1418</v>
      </c>
      <c t="str" s="14" r="B738">
        <f>hyperlink("https://confluence.oceanobservatories.org/display/instruments/ADCP","ADCP-Waves")</f>
        <v>ADCP-Waves</v>
      </c>
      <c t="s" s="14" r="C738">
        <v>2840</v>
      </c>
      <c t="s" r="D738">
        <v>3540</v>
      </c>
      <c s="14" r="E738">
        <f>countif(D$6:D$23675,D738) - 1</f>
        <v>0</v>
      </c>
      <c t="str" s="14" r="F738">
        <v>time_between_pings_quantity_uint16_cs</v>
      </c>
      <c s="14" r="G738">
        <f>countif(F$6:F$23675,F738) - 1</f>
        <v>0</v>
      </c>
      <c t="s" r="H738">
        <v>1397</v>
      </c>
      <c t="s" s="14" r="I738">
        <v>1525</v>
      </c>
      <c s="14" r="J738"/>
      <c s="14" r="K738"/>
      <c s="14" r="L738"/>
      <c t="s" s="14" r="M738">
        <v>3541</v>
      </c>
      <c s="14" r="N738">
        <v>0</v>
      </c>
      <c s="18" r="O738"/>
      <c s="14" r="P738"/>
      <c s="14" r="Q738"/>
      <c s="14" r="R738"/>
      <c s="14" r="S738"/>
      <c t="s" s="14" r="T738">
        <v>3542</v>
      </c>
      <c s="14" r="U738"/>
      <c s="14" r="V738"/>
      <c s="14" r="W738"/>
    </row>
    <row r="739">
      <c t="s" r="A739">
        <v>1418</v>
      </c>
      <c t="str" s="14" r="B739">
        <f>hyperlink("https://confluence.oceanobservatories.org/display/instruments/ADCP","ADCP-Waves")</f>
        <v>ADCP-Waves</v>
      </c>
      <c t="s" s="14" r="C739">
        <v>2842</v>
      </c>
      <c t="s" r="D739">
        <v>3543</v>
      </c>
      <c s="14" r="E739">
        <f>countif(D$6:D$23675,D739) - 1</f>
        <v>0</v>
      </c>
      <c t="str" s="14" r="F739">
        <v>time_between_bursts_quantity_uint16_s</v>
      </c>
      <c s="14" r="G739">
        <f>countif(F$6:F$23675,F739) - 1</f>
        <v>0</v>
      </c>
      <c t="s" r="H739">
        <v>1397</v>
      </c>
      <c t="s" s="14" r="I739">
        <v>1525</v>
      </c>
      <c s="14" r="J739"/>
      <c s="14" r="K739"/>
      <c s="14" r="L739"/>
      <c t="s" s="14" r="M739">
        <v>1516</v>
      </c>
      <c s="14" r="N739">
        <v>0</v>
      </c>
      <c s="18" r="O739"/>
      <c s="14" r="P739"/>
      <c s="14" r="Q739"/>
      <c s="14" r="R739"/>
      <c s="14" r="S739"/>
      <c t="s" s="14" r="T739">
        <v>3544</v>
      </c>
      <c s="14" r="U739"/>
      <c s="14" r="V739"/>
      <c s="14" r="W739"/>
    </row>
    <row r="740">
      <c t="s" r="A740">
        <v>1418</v>
      </c>
      <c t="str" s="14" r="B740">
        <f>hyperlink("https://confluence.oceanobservatories.org/display/instruments/ADCP","ADCP-Waves")</f>
        <v>ADCP-Waves</v>
      </c>
      <c t="s" s="14" r="C740">
        <v>3545</v>
      </c>
      <c t="s" r="D740">
        <v>3546</v>
      </c>
      <c s="14" r="E740">
        <f>countif(D$6:D$23675,D740) - 1</f>
        <v>0</v>
      </c>
      <c t="str" s="14" r="F740">
        <v>num_bins_out_quantity_uint8_1</v>
      </c>
      <c s="14" r="G740">
        <f>countif(F$6:F$23675,F740) - 1</f>
        <v>0</v>
      </c>
      <c t="s" r="H740">
        <v>1397</v>
      </c>
      <c t="s" s="14" r="I740">
        <v>3069</v>
      </c>
      <c s="14" r="J740"/>
      <c s="14" r="K740"/>
      <c s="14" r="L740"/>
      <c s="14" r="M740">
        <v>1</v>
      </c>
      <c s="14" r="N740">
        <v>0</v>
      </c>
      <c s="18" r="O740"/>
      <c s="14" r="P740"/>
      <c s="14" r="Q740"/>
      <c s="14" r="R740"/>
      <c s="14" r="S740"/>
      <c t="s" s="14" r="T740">
        <v>3547</v>
      </c>
      <c s="14" r="U740"/>
      <c s="14" r="V740"/>
      <c s="14" r="W740"/>
    </row>
    <row r="741">
      <c t="s" r="A741">
        <v>1418</v>
      </c>
      <c t="str" s="14" r="B741">
        <f>hyperlink("https://confluence.oceanobservatories.org/display/instruments/ADCP","ADCP-Waves")</f>
        <v>ADCP-Waves</v>
      </c>
      <c t="s" s="14" r="C741">
        <v>3548</v>
      </c>
      <c t="s" r="D741">
        <v>3549</v>
      </c>
      <c s="14" r="E741">
        <f>countif(D$6:D$23675,D741) - 1</f>
        <v>0</v>
      </c>
      <c t="str" s="14" r="F741">
        <v>dws_bitmap_array_quantity_uint8_1</v>
      </c>
      <c s="14" r="G741">
        <f>countif(F$6:F$23675,F741) - 1</f>
        <v>0</v>
      </c>
      <c t="s" r="H741">
        <v>1467</v>
      </c>
      <c t="s" s="14" r="I741">
        <v>3069</v>
      </c>
      <c s="14" r="J741"/>
      <c s="14" r="K741"/>
      <c s="14" r="L741"/>
      <c s="14" r="M741">
        <v>1</v>
      </c>
      <c t="s" s="14" r="N741">
        <v>1703</v>
      </c>
      <c s="18" r="O741"/>
      <c s="14" r="P741"/>
      <c s="14" r="Q741"/>
      <c s="14" r="R741"/>
      <c s="14" r="S741"/>
      <c t="s" s="14" r="T741">
        <v>3550</v>
      </c>
      <c s="14" r="U741"/>
      <c s="14" r="V741"/>
      <c s="14" r="W741"/>
    </row>
    <row r="742">
      <c t="s" r="A742">
        <v>1418</v>
      </c>
      <c t="str" s="14" r="B742">
        <f>hyperlink("https://confluence.oceanobservatories.org/display/instruments/ADCP","ADCP-Waves")</f>
        <v>ADCP-Waves</v>
      </c>
      <c t="s" s="14" r="C742">
        <v>3551</v>
      </c>
      <c t="s" r="D742">
        <v>3552</v>
      </c>
      <c s="14" r="E742">
        <f>countif(D$6:D$23675,D742) - 1</f>
        <v>0</v>
      </c>
      <c t="str" s="14" r="F742">
        <v>velocity_bitmap_array_quantity_uint8_1</v>
      </c>
      <c s="14" r="G742">
        <f>countif(F$6:F$23675,F742) - 1</f>
        <v>0</v>
      </c>
      <c t="s" r="H742">
        <v>1467</v>
      </c>
      <c t="s" s="14" r="I742">
        <v>3069</v>
      </c>
      <c s="14" r="J742"/>
      <c s="14" r="K742"/>
      <c s="14" r="L742"/>
      <c s="14" r="M742">
        <v>1</v>
      </c>
      <c t="s" s="14" r="N742">
        <v>1703</v>
      </c>
      <c s="18" r="O742"/>
      <c s="14" r="P742"/>
      <c s="14" r="Q742"/>
      <c s="14" r="R742"/>
      <c s="14" r="S742"/>
      <c t="s" s="14" r="T742">
        <v>3553</v>
      </c>
      <c s="14" r="U742"/>
      <c s="14" r="V742"/>
      <c s="14" r="W742"/>
    </row>
    <row r="743">
      <c t="s" r="A743">
        <v>1418</v>
      </c>
      <c t="str" s="14" r="B743">
        <f>hyperlink("https://confluence.oceanobservatories.org/display/instruments/ADCP","ADCP-Waves")</f>
        <v>ADCP-Waves</v>
      </c>
      <c t="s" s="14" r="C743">
        <v>3554</v>
      </c>
      <c t="s" r="D743">
        <v>3555</v>
      </c>
      <c s="14" r="E743">
        <f>countif(D$6:D$23675,D743) - 1</f>
        <v>0</v>
      </c>
      <c t="str" s="14" r="F743">
        <v>burst_start_time_quantity_float64_seconds_since_1900_01_01</v>
      </c>
      <c s="14" r="G743">
        <f>countif(F$6:F$23675,F743) - 1</f>
        <v>0</v>
      </c>
      <c t="s" r="H743">
        <v>1397</v>
      </c>
      <c t="s" s="14" r="I743">
        <v>1439</v>
      </c>
      <c s="14" r="J743"/>
      <c s="14" r="K743"/>
      <c s="14" r="L743"/>
      <c t="s" s="14" r="M743">
        <v>1440</v>
      </c>
      <c s="14" r="N743">
        <v>-9999</v>
      </c>
      <c s="18" r="O743"/>
      <c s="14" r="P743"/>
      <c s="14" r="Q743"/>
      <c s="14" r="R743"/>
      <c s="14" r="S743"/>
      <c t="s" s="14" r="T743">
        <v>3556</v>
      </c>
      <c s="14" r="U743"/>
      <c s="14" r="V743"/>
      <c s="14" r="W743"/>
    </row>
    <row r="744">
      <c t="s" r="A744">
        <v>1418</v>
      </c>
      <c t="str" s="14" r="B744">
        <f>hyperlink("https://confluence.oceanobservatories.org/display/instruments/ADCP","ADCP-Waves")</f>
        <v>ADCP-Waves</v>
      </c>
      <c t="s" s="14" r="C744">
        <v>3557</v>
      </c>
      <c t="s" r="D744">
        <v>3558</v>
      </c>
      <c s="14" r="E744">
        <f>countif(D$6:D$23675,D744) - 1</f>
        <v>0</v>
      </c>
      <c t="str" s="14" r="F744">
        <v>burst_number_quantity_uint32_1</v>
      </c>
      <c s="14" r="G744">
        <f>countif(F$6:F$23675,F744) - 1</f>
        <v>0</v>
      </c>
      <c t="s" r="H744">
        <v>1397</v>
      </c>
      <c t="s" s="14" r="I744">
        <v>3107</v>
      </c>
      <c s="14" r="J744"/>
      <c s="14" r="K744"/>
      <c s="14" r="L744"/>
      <c s="14" r="M744">
        <v>1</v>
      </c>
      <c s="14" r="N744">
        <v>0</v>
      </c>
      <c s="18" r="O744"/>
      <c s="14" r="P744"/>
      <c s="14" r="Q744"/>
      <c s="14" r="R744"/>
      <c s="14" r="S744"/>
      <c t="s" s="14" r="T744">
        <v>3559</v>
      </c>
      <c s="14" r="U744"/>
      <c s="14" r="V744"/>
      <c s="14" r="W744"/>
    </row>
    <row r="745">
      <c t="s" r="A745">
        <v>1418</v>
      </c>
      <c t="str" s="14" r="B745">
        <f>hyperlink("https://confluence.oceanobservatories.org/display/instruments/ADCP","ADCP-Waves")</f>
        <v>ADCP-Waves</v>
      </c>
      <c t="s" s="14" r="C745">
        <v>1844</v>
      </c>
      <c t="s" r="D745">
        <v>3560</v>
      </c>
      <c s="14" r="E745">
        <f>countif(D$6:D$23675,D745) - 1</f>
        <v>0</v>
      </c>
      <c t="str" s="14" r="F745">
        <v>serial_number_quantity_uint64_1</v>
      </c>
      <c s="14" r="G745">
        <f>countif(F$6:F$23675,F745) - 1</f>
        <v>0</v>
      </c>
      <c t="s" r="H745">
        <v>1397</v>
      </c>
      <c t="s" s="14" r="I745">
        <v>1472</v>
      </c>
      <c s="14" r="J745"/>
      <c s="14" r="K745"/>
      <c s="14" r="L745"/>
      <c s="14" r="M745">
        <v>1</v>
      </c>
      <c s="14" r="N745">
        <v>0</v>
      </c>
      <c s="18" r="O745"/>
      <c s="14" r="P745"/>
      <c s="14" r="Q745"/>
      <c s="14" r="R745"/>
      <c s="14" r="S745"/>
      <c t="s" s="14" r="T745">
        <v>3328</v>
      </c>
      <c s="14" r="U745"/>
      <c s="14" r="V745"/>
      <c s="14" r="W745"/>
    </row>
    <row r="746">
      <c t="s" r="A746">
        <v>1418</v>
      </c>
      <c t="str" s="14" r="B746">
        <f>hyperlink("https://confluence.oceanobservatories.org/display/instruments/ADCP","ADCP-Waves")</f>
        <v>ADCP-Waves</v>
      </c>
      <c t="s" s="14" r="C746">
        <v>3561</v>
      </c>
      <c t="s" r="D746">
        <v>3562</v>
      </c>
      <c s="14" r="E746">
        <f>countif(D$6:D$23675,D746) - 1</f>
        <v>0</v>
      </c>
      <c t="str" s="14" r="F746">
        <v>wave_ping_id_quantity_uint16_1</v>
      </c>
      <c s="14" r="G746">
        <f>countif(F$6:F$23675,F746) - 1</f>
        <v>0</v>
      </c>
      <c t="s" r="H746">
        <v>1397</v>
      </c>
      <c t="s" s="14" r="I746">
        <v>1525</v>
      </c>
      <c s="14" r="J746"/>
      <c s="14" r="K746"/>
      <c s="14" r="L746"/>
      <c s="14" r="M746">
        <v>1</v>
      </c>
      <c s="14" r="N746">
        <v>0</v>
      </c>
      <c s="18" r="O746"/>
      <c s="14" r="P746"/>
      <c s="14" r="Q746"/>
      <c s="14" r="R746"/>
      <c s="14" r="S746"/>
      <c t="s" s="14" r="T746">
        <v>3563</v>
      </c>
      <c s="14" r="U746"/>
      <c s="14" r="V746"/>
      <c s="14" r="W746"/>
    </row>
    <row r="747">
      <c t="s" r="A747">
        <v>1418</v>
      </c>
      <c t="str" s="14" r="B747">
        <f>hyperlink("https://confluence.oceanobservatories.org/display/instruments/ADCP","ADCP-Waves")</f>
        <v>ADCP-Waves</v>
      </c>
      <c t="s" s="14" r="C747">
        <v>1696</v>
      </c>
      <c t="s" r="D747">
        <v>3564</v>
      </c>
      <c s="14" r="E747">
        <f>countif(D$6:D$23675,D747) - 1</f>
        <v>0</v>
      </c>
      <c t="str" s="14" r="F747">
        <v>sample_number_quantity_uint16_1</v>
      </c>
      <c s="14" r="G747">
        <f>countif(F$6:F$23675,F747) - 1</f>
        <v>0</v>
      </c>
      <c t="s" r="H747">
        <v>1397</v>
      </c>
      <c t="s" s="14" r="I747">
        <v>1525</v>
      </c>
      <c s="14" r="J747"/>
      <c s="14" r="K747"/>
      <c s="14" r="L747"/>
      <c s="14" r="M747">
        <v>1</v>
      </c>
      <c s="14" r="N747">
        <v>0</v>
      </c>
      <c s="18" r="O747"/>
      <c s="14" r="P747"/>
      <c s="14" r="Q747"/>
      <c s="14" r="R747"/>
      <c s="14" r="S747"/>
      <c t="s" s="14" r="T747">
        <v>3565</v>
      </c>
      <c s="14" r="U747"/>
      <c s="14" r="V747"/>
      <c s="14" r="W747"/>
    </row>
    <row r="748">
      <c t="s" r="A748">
        <v>1418</v>
      </c>
      <c t="str" s="14" r="B748">
        <f>hyperlink("https://confluence.oceanobservatories.org/display/instruments/ADCP","ADCP-Waves")</f>
        <v>ADCP-Waves</v>
      </c>
      <c t="s" s="14" r="C748">
        <v>1514</v>
      </c>
      <c t="s" r="D748">
        <v>3566</v>
      </c>
      <c s="14" r="E748">
        <f>countif(D$6:D$23675,D748) - 1</f>
        <v>0</v>
      </c>
      <c t="str" s="14" r="F748">
        <v>elapsed_time_quantity_uint32_cs</v>
      </c>
      <c s="14" r="G748">
        <f>countif(F$6:F$23675,F748) - 1</f>
        <v>0</v>
      </c>
      <c t="s" r="H748">
        <v>1397</v>
      </c>
      <c t="s" s="14" r="I748">
        <v>3107</v>
      </c>
      <c s="14" r="J748"/>
      <c s="14" r="K748"/>
      <c s="14" r="L748"/>
      <c t="s" s="14" r="M748">
        <v>3541</v>
      </c>
      <c s="14" r="N748">
        <v>0</v>
      </c>
      <c s="18" r="O748"/>
      <c s="14" r="P748"/>
      <c s="14" r="Q748"/>
      <c s="14" r="R748"/>
      <c s="14" r="S748"/>
      <c t="s" s="14" r="T748">
        <v>3567</v>
      </c>
      <c s="14" r="U748"/>
      <c s="14" r="V748"/>
      <c s="14" r="W748"/>
    </row>
    <row r="749">
      <c t="s" r="A749">
        <v>1418</v>
      </c>
      <c t="str" s="14" r="B749">
        <f>hyperlink("https://confluence.oceanobservatories.org/display/instruments/ADCP","ADCP-Waves")</f>
        <v>ADCP-Waves</v>
      </c>
      <c t="s" s="14" r="C749">
        <v>1404</v>
      </c>
      <c t="s" r="D749">
        <v>3568</v>
      </c>
      <c s="14" r="E749">
        <f>countif(D$6:D$23675,D749) - 1</f>
        <v>0</v>
      </c>
      <c t="str" s="14" r="F749">
        <v>pressure_quantity_uint32_daPa</v>
      </c>
      <c s="14" r="G749">
        <f>countif(F$6:F$23675,F749) - 1</f>
        <v>0</v>
      </c>
      <c t="s" r="H749">
        <v>1397</v>
      </c>
      <c t="s" s="14" r="I749">
        <v>3107</v>
      </c>
      <c s="14" r="J749"/>
      <c s="14" r="K749"/>
      <c s="14" r="L749"/>
      <c t="s" s="14" r="M749">
        <v>3447</v>
      </c>
      <c s="14" r="N749">
        <v>0</v>
      </c>
      <c s="18" r="O749"/>
      <c s="14" r="P749"/>
      <c s="14" r="Q749"/>
      <c s="14" r="R749"/>
      <c s="14" r="S749"/>
      <c t="s" s="14" r="T749">
        <v>3569</v>
      </c>
      <c s="14" r="U749"/>
      <c s="14" r="V749"/>
      <c s="14" r="W749"/>
    </row>
    <row r="750">
      <c t="s" r="A750">
        <v>1418</v>
      </c>
      <c t="str" s="14" r="B750">
        <f>hyperlink("https://confluence.oceanobservatories.org/display/instruments/ADCP","ADCP-Waves")</f>
        <v>ADCP-Waves</v>
      </c>
      <c t="s" s="14" r="C750">
        <v>3570</v>
      </c>
      <c t="s" r="D750">
        <v>3571</v>
      </c>
      <c s="14" r="E750">
        <f>countif(D$6:D$23675,D750) - 1</f>
        <v>0</v>
      </c>
      <c t="str" s="14" r="F750">
        <v>distance_surface_array_quantity_int32_mm</v>
      </c>
      <c s="14" r="G750">
        <f>countif(F$6:F$23675,F750) - 1</f>
        <v>0</v>
      </c>
      <c t="s" r="H750">
        <v>1467</v>
      </c>
      <c t="s" s="14" r="I750">
        <v>1468</v>
      </c>
      <c s="14" r="J750"/>
      <c s="14" r="K750"/>
      <c s="14" r="L750"/>
      <c t="s" s="14" r="M750">
        <v>3572</v>
      </c>
      <c t="s" s="14" r="N750">
        <v>1703</v>
      </c>
      <c s="18" r="O750"/>
      <c s="14" r="P750"/>
      <c s="14" r="Q750"/>
      <c s="14" r="R750"/>
      <c s="14" r="S750"/>
      <c t="s" s="14" r="T750">
        <v>3573</v>
      </c>
      <c s="14" r="U750"/>
      <c s="14" r="V750"/>
      <c s="14" r="W750"/>
    </row>
    <row r="751">
      <c t="s" r="A751">
        <v>1418</v>
      </c>
      <c t="str" s="14" r="B751">
        <f>hyperlink("https://confluence.oceanobservatories.org/display/instruments/ADCP","ADCP-Waves")</f>
        <v>ADCP-Waves</v>
      </c>
      <c t="s" s="14" r="C751">
        <v>3574</v>
      </c>
      <c t="s" r="D751">
        <v>3575</v>
      </c>
      <c s="14" r="E751">
        <f>countif(D$6:D$23675,D751) - 1</f>
        <v>0</v>
      </c>
      <c t="str" s="14" r="F751">
        <v>beam_radial_velocity_array_quantity_int16_mm_s_1</v>
      </c>
      <c s="14" r="G751">
        <f>countif(F$6:F$23675,F751) - 1</f>
        <v>0</v>
      </c>
      <c t="s" r="H751">
        <v>1467</v>
      </c>
      <c t="s" s="14" r="I751">
        <v>1790</v>
      </c>
      <c s="14" r="J751"/>
      <c s="14" r="K751"/>
      <c s="14" r="L751"/>
      <c t="s" s="14" r="M751">
        <v>2763</v>
      </c>
      <c t="s" s="14" r="N751">
        <v>1703</v>
      </c>
      <c s="18" r="O751"/>
      <c s="14" r="P751"/>
      <c s="14" r="Q751"/>
      <c s="14" r="R751"/>
      <c s="14" r="S751"/>
      <c t="s" s="14" r="T751">
        <v>3576</v>
      </c>
      <c s="14" r="U751"/>
      <c s="14" r="V751"/>
      <c s="14" r="W751"/>
    </row>
    <row r="752">
      <c t="s" r="A752">
        <v>1418</v>
      </c>
      <c t="str" s="14" r="B752">
        <f>hyperlink("https://confluence.oceanobservatories.org/display/instruments/ADCP","ADCP-Waves")</f>
        <v>ADCP-Waves</v>
      </c>
      <c t="s" s="14" r="C752">
        <v>3577</v>
      </c>
      <c t="s" r="D752">
        <v>3578</v>
      </c>
      <c s="14" r="E752">
        <f>countif(D$6:D$23675,D752) - 1</f>
        <v>0</v>
      </c>
      <c t="str" s="14" r="F752">
        <v>hpr_ping_id_quantity_uint16_1</v>
      </c>
      <c s="14" r="G752">
        <f>countif(F$6:F$23675,F752) - 1</f>
        <v>0</v>
      </c>
      <c t="s" r="H752">
        <v>1397</v>
      </c>
      <c t="s" s="14" r="I752">
        <v>1525</v>
      </c>
      <c s="14" r="J752"/>
      <c s="14" r="K752"/>
      <c s="14" r="L752"/>
      <c s="14" r="M752">
        <v>1</v>
      </c>
      <c s="14" r="N752">
        <v>0</v>
      </c>
      <c s="18" r="O752"/>
      <c s="14" r="P752"/>
      <c s="14" r="Q752"/>
      <c s="14" r="R752"/>
      <c s="14" r="S752"/>
      <c t="s" s="14" r="T752">
        <v>3579</v>
      </c>
      <c s="14" r="U752"/>
      <c s="14" r="V752"/>
      <c s="14" r="W752"/>
    </row>
    <row r="753">
      <c t="s" r="A753">
        <v>1418</v>
      </c>
      <c t="str" s="14" r="B753">
        <f>hyperlink("https://confluence.oceanobservatories.org/display/instruments/ADCP","ADCP-Waves")</f>
        <v>ADCP-Waves</v>
      </c>
      <c t="s" s="14" r="C753">
        <v>1730</v>
      </c>
      <c t="s" r="D753">
        <v>3580</v>
      </c>
      <c s="14" r="E753">
        <f>countif(D$6:D$23675,D753) - 1</f>
        <v>0</v>
      </c>
      <c t="str" s="14" r="F753">
        <v>heading_quantity_uint16_cdegree</v>
      </c>
      <c s="14" r="G753">
        <f>countif(F$6:F$23675,F753) - 1</f>
        <v>0</v>
      </c>
      <c t="s" r="H753">
        <v>1397</v>
      </c>
      <c t="s" s="14" r="I753">
        <v>1525</v>
      </c>
      <c s="14" r="J753"/>
      <c s="14" r="K753"/>
      <c s="14" r="L753"/>
      <c t="s" s="14" r="M753">
        <v>3581</v>
      </c>
      <c s="14" r="N753">
        <v>65535</v>
      </c>
      <c s="18" r="O753"/>
      <c s="14" r="P753"/>
      <c s="14" r="Q753"/>
      <c s="14" r="R753"/>
      <c s="14" r="S753"/>
      <c t="s" s="14" r="T753">
        <v>3582</v>
      </c>
      <c s="14" r="U753"/>
      <c s="14" r="V753"/>
      <c s="14" r="W753"/>
    </row>
    <row r="754">
      <c t="s" r="A754">
        <v>1418</v>
      </c>
      <c t="str" s="14" r="B754">
        <f>hyperlink("https://confluence.oceanobservatories.org/display/instruments/ADCP","ADCP-Waves")</f>
        <v>ADCP-Waves</v>
      </c>
      <c t="s" s="14" r="C754">
        <v>1734</v>
      </c>
      <c t="s" r="D754">
        <v>3583</v>
      </c>
      <c s="14" r="E754">
        <f>countif(D$6:D$23675,D754) - 1</f>
        <v>0</v>
      </c>
      <c t="str" s="14" r="F754">
        <v>pitch_quantity_int16_cdegree</v>
      </c>
      <c s="14" r="G754">
        <f>countif(F$6:F$23675,F754) - 1</f>
        <v>0</v>
      </c>
      <c t="s" r="H754">
        <v>1397</v>
      </c>
      <c t="s" s="14" r="I754">
        <v>1790</v>
      </c>
      <c s="14" r="J754"/>
      <c s="14" r="K754"/>
      <c s="14" r="L754"/>
      <c t="s" s="14" r="M754">
        <v>3581</v>
      </c>
      <c s="14" r="N754">
        <v>-32768</v>
      </c>
      <c s="18" r="O754"/>
      <c s="14" r="P754"/>
      <c s="14" r="Q754"/>
      <c s="14" r="R754"/>
      <c s="14" r="S754"/>
      <c t="s" s="14" r="T754">
        <v>3584</v>
      </c>
      <c s="14" r="U754"/>
      <c s="14" r="V754"/>
      <c s="14" r="W754"/>
    </row>
    <row r="755">
      <c t="s" r="A755">
        <v>1418</v>
      </c>
      <c t="str" s="14" r="B755">
        <f>hyperlink("https://confluence.oceanobservatories.org/display/instruments/ADCP","ADCP-Waves")</f>
        <v>ADCP-Waves</v>
      </c>
      <c t="s" s="14" r="C755">
        <v>1737</v>
      </c>
      <c t="s" r="D755">
        <v>3585</v>
      </c>
      <c s="14" r="E755">
        <f>countif(D$6:D$23675,D755) - 1</f>
        <v>0</v>
      </c>
      <c t="str" s="14" r="F755">
        <v>roll_quantity_int16_cdegree</v>
      </c>
      <c s="14" r="G755">
        <f>countif(F$6:F$23675,F755) - 1</f>
        <v>0</v>
      </c>
      <c t="s" r="H755">
        <v>1397</v>
      </c>
      <c t="s" s="14" r="I755">
        <v>1790</v>
      </c>
      <c s="14" r="J755"/>
      <c s="14" r="K755"/>
      <c s="14" r="L755"/>
      <c t="s" s="14" r="M755">
        <v>3581</v>
      </c>
      <c s="14" r="N755">
        <v>-32768</v>
      </c>
      <c s="18" r="O755"/>
      <c s="14" r="P755"/>
      <c s="14" r="Q755"/>
      <c s="14" r="R755"/>
      <c s="14" r="S755"/>
      <c t="s" s="14" r="T755">
        <v>3586</v>
      </c>
      <c s="14" r="U755"/>
      <c s="14" r="V755"/>
      <c s="14" r="W755"/>
    </row>
    <row r="756">
      <c t="s" r="A756">
        <v>1418</v>
      </c>
      <c t="str" s="14" r="B756">
        <f>hyperlink("https://confluence.oceanobservatories.org/display/instruments/ADCP","ADCP-Waves")</f>
        <v>ADCP-Waves</v>
      </c>
      <c t="s" s="14" r="C756">
        <v>3587</v>
      </c>
      <c t="s" r="D756">
        <v>3588</v>
      </c>
      <c s="14" r="E756">
        <f>countif(D$6:D$23675,D756) - 1</f>
        <v>0</v>
      </c>
      <c t="str" s="14" r="F756">
        <v>last_leader_id_quantity_uint16_1</v>
      </c>
      <c s="14" r="G756">
        <f>countif(F$6:F$23675,F756) - 1</f>
        <v>0</v>
      </c>
      <c t="s" r="H756">
        <v>1397</v>
      </c>
      <c t="s" s="14" r="I756">
        <v>1525</v>
      </c>
      <c s="14" r="J756"/>
      <c s="14" r="K756"/>
      <c s="14" r="L756"/>
      <c s="14" r="M756">
        <v>1</v>
      </c>
      <c s="14" r="N756">
        <v>0</v>
      </c>
      <c s="18" r="O756"/>
      <c s="14" r="P756"/>
      <c s="14" r="Q756"/>
      <c s="14" r="R756"/>
      <c s="14" r="S756"/>
      <c t="s" s="14" r="T756">
        <v>3589</v>
      </c>
      <c s="14" r="U756"/>
      <c s="14" r="V756"/>
      <c s="14" r="W756"/>
    </row>
    <row r="757">
      <c t="s" r="A757">
        <v>1418</v>
      </c>
      <c t="str" s="14" r="B757">
        <f>hyperlink("https://confluence.oceanobservatories.org/display/instruments/ADCP","ADCP-Waves")</f>
        <v>ADCP-Waves</v>
      </c>
      <c t="s" s="14" r="C757">
        <v>3590</v>
      </c>
      <c t="s" r="D757">
        <v>3591</v>
      </c>
      <c s="14" r="E757">
        <f>countif(D$6:D$23675,D757) - 1</f>
        <v>0</v>
      </c>
      <c t="str" s="14" r="F757">
        <v>avg_depth_quantity_uint16_dm</v>
      </c>
      <c s="14" r="G757">
        <f>countif(F$6:F$23675,F757) - 1</f>
        <v>0</v>
      </c>
      <c t="s" r="H757">
        <v>1397</v>
      </c>
      <c t="s" s="14" r="I757">
        <v>1525</v>
      </c>
      <c s="14" r="J757"/>
      <c s="14" r="K757"/>
      <c s="14" r="L757"/>
      <c t="s" s="14" r="M757">
        <v>3354</v>
      </c>
      <c s="14" r="N757">
        <v>65535</v>
      </c>
      <c s="18" r="O757"/>
      <c s="14" r="P757"/>
      <c s="14" r="Q757"/>
      <c s="14" r="R757"/>
      <c s="14" r="S757"/>
      <c t="s" s="14" r="T757">
        <v>3592</v>
      </c>
      <c s="14" r="U757"/>
      <c s="14" r="V757"/>
      <c s="14" r="W757"/>
    </row>
    <row r="758">
      <c t="s" r="A758">
        <v>1418</v>
      </c>
      <c t="str" s="14" r="B758">
        <f>hyperlink("https://confluence.oceanobservatories.org/display/instruments/ADCP","ADCP-Waves")</f>
        <v>ADCP-Waves</v>
      </c>
      <c t="s" s="14" r="C758">
        <v>3593</v>
      </c>
      <c t="s" r="D758">
        <v>3594</v>
      </c>
      <c s="14" r="E758">
        <f>countif(D$6:D$23675,D758) - 1</f>
        <v>0</v>
      </c>
      <c t="str" s="14" r="F758">
        <v>avg_speed_of_sound_quantity_uint16_m_s_1</v>
      </c>
      <c s="14" r="G758">
        <f>countif(F$6:F$23675,F758) - 1</f>
        <v>0</v>
      </c>
      <c t="s" r="H758">
        <v>1397</v>
      </c>
      <c t="s" s="14" r="I758">
        <v>1525</v>
      </c>
      <c s="14" r="J758"/>
      <c s="14" r="K758"/>
      <c s="14" r="L758"/>
      <c t="s" s="14" r="M758">
        <v>2756</v>
      </c>
      <c s="14" r="N758">
        <v>65535</v>
      </c>
      <c s="18" r="O758"/>
      <c s="14" r="P758"/>
      <c s="14" r="Q758"/>
      <c s="14" r="R758"/>
      <c s="14" r="S758"/>
      <c t="s" s="14" r="T758">
        <v>3595</v>
      </c>
      <c s="14" r="U758"/>
      <c s="14" r="V758"/>
      <c s="14" r="W758"/>
    </row>
    <row r="759">
      <c t="s" r="A759">
        <v>1418</v>
      </c>
      <c t="str" s="14" r="B759">
        <f>hyperlink("https://confluence.oceanobservatories.org/display/instruments/ADCP","ADCP-Waves")</f>
        <v>ADCP-Waves</v>
      </c>
      <c t="s" s="14" r="C759">
        <v>3596</v>
      </c>
      <c t="s" r="D759">
        <v>3597</v>
      </c>
      <c s="14" r="E759">
        <f>countif(D$6:D$23675,D759) - 1</f>
        <v>0</v>
      </c>
      <c t="str" s="14" r="F759">
        <v>avg_temperature_quantity_uint16_cdeg_C</v>
      </c>
      <c s="14" r="G759">
        <f>countif(F$6:F$23675,F759) - 1</f>
        <v>0</v>
      </c>
      <c t="s" r="H759">
        <v>1397</v>
      </c>
      <c t="s" s="14" r="I759">
        <v>1525</v>
      </c>
      <c s="14" r="J759"/>
      <c s="14" r="K759"/>
      <c s="14" r="L759"/>
      <c t="s" s="14" r="M759">
        <v>3598</v>
      </c>
      <c s="14" r="N759">
        <v>65535</v>
      </c>
      <c s="18" r="O759"/>
      <c s="14" r="P759"/>
      <c s="14" r="Q759"/>
      <c s="14" r="R759"/>
      <c s="14" r="S759"/>
      <c t="s" s="14" r="T759">
        <v>3599</v>
      </c>
      <c s="14" r="U759"/>
      <c s="14" r="V759"/>
      <c s="14" r="W759"/>
    </row>
    <row r="760">
      <c t="s" r="A760">
        <v>1418</v>
      </c>
      <c t="str" s="14" r="B760">
        <f>hyperlink("https://confluence.oceanobservatories.org/display/instruments/ADCP","ADCP-Waves")</f>
        <v>ADCP-Waves</v>
      </c>
      <c t="s" s="14" r="C760">
        <v>3600</v>
      </c>
      <c t="s" r="D760">
        <v>3601</v>
      </c>
      <c s="14" r="E760">
        <f>countif(D$6:D$23675,D760) - 1</f>
        <v>0</v>
      </c>
      <c t="str" s="14" r="F760">
        <v>avg_heading_quantity_uint16_cdegree</v>
      </c>
      <c s="14" r="G760">
        <f>countif(F$6:F$23675,F760) - 1</f>
        <v>0</v>
      </c>
      <c t="s" r="H760">
        <v>1397</v>
      </c>
      <c t="s" s="14" r="I760">
        <v>1525</v>
      </c>
      <c s="14" r="J760"/>
      <c s="14" r="K760"/>
      <c s="14" r="L760"/>
      <c t="s" s="14" r="M760">
        <v>3581</v>
      </c>
      <c s="14" r="N760">
        <v>65535</v>
      </c>
      <c s="18" r="O760"/>
      <c s="14" r="P760"/>
      <c s="14" r="Q760"/>
      <c s="14" r="R760"/>
      <c s="14" r="S760"/>
      <c t="s" s="14" r="T760">
        <v>3602</v>
      </c>
      <c s="14" r="U760"/>
      <c s="14" r="V760"/>
      <c s="14" r="W760"/>
    </row>
    <row r="761">
      <c t="s" r="A761">
        <v>1418</v>
      </c>
      <c t="str" s="14" r="B761">
        <f>hyperlink("https://confluence.oceanobservatories.org/display/instruments/ADCP","ADCP-Waves")</f>
        <v>ADCP-Waves</v>
      </c>
      <c t="s" s="14" r="C761">
        <v>3603</v>
      </c>
      <c t="s" r="D761">
        <v>3604</v>
      </c>
      <c s="14" r="E761">
        <f>countif(D$6:D$23675,D761) - 1</f>
        <v>0</v>
      </c>
      <c t="str" s="14" r="F761">
        <v>stdev_heading_quantity_int16_cdegree</v>
      </c>
      <c s="14" r="G761">
        <f>countif(F$6:F$23675,F761) - 1</f>
        <v>0</v>
      </c>
      <c t="s" r="H761">
        <v>1397</v>
      </c>
      <c t="s" s="14" r="I761">
        <v>1790</v>
      </c>
      <c s="14" r="J761"/>
      <c s="14" r="K761"/>
      <c s="14" r="L761"/>
      <c t="s" s="14" r="M761">
        <v>3581</v>
      </c>
      <c s="14" r="N761">
        <v>-32768</v>
      </c>
      <c s="18" r="O761"/>
      <c s="14" r="P761"/>
      <c s="14" r="Q761"/>
      <c s="14" r="R761"/>
      <c s="14" r="S761"/>
      <c t="s" s="14" r="T761">
        <v>3374</v>
      </c>
      <c s="14" r="U761"/>
      <c s="14" r="V761"/>
      <c s="14" r="W761"/>
    </row>
    <row r="762">
      <c t="s" r="A762">
        <v>1418</v>
      </c>
      <c t="str" s="14" r="B762">
        <f>hyperlink("https://confluence.oceanobservatories.org/display/instruments/ADCP","ADCP-Waves")</f>
        <v>ADCP-Waves</v>
      </c>
      <c t="s" s="14" r="C762">
        <v>3605</v>
      </c>
      <c t="s" r="D762">
        <v>3606</v>
      </c>
      <c s="14" r="E762">
        <f>countif(D$6:D$23675,D762) - 1</f>
        <v>0</v>
      </c>
      <c t="str" s="14" r="F762">
        <v>avg_pitch_quantity_int16_cdegree</v>
      </c>
      <c s="14" r="G762">
        <f>countif(F$6:F$23675,F762) - 1</f>
        <v>0</v>
      </c>
      <c t="s" r="H762">
        <v>1397</v>
      </c>
      <c t="s" s="14" r="I762">
        <v>1790</v>
      </c>
      <c s="14" r="J762"/>
      <c s="14" r="K762"/>
      <c s="14" r="L762"/>
      <c t="s" s="14" r="M762">
        <v>3581</v>
      </c>
      <c s="14" r="N762">
        <v>-32768</v>
      </c>
      <c s="18" r="O762"/>
      <c s="14" r="P762"/>
      <c s="14" r="Q762"/>
      <c s="14" r="R762"/>
      <c s="14" r="S762"/>
      <c t="s" s="14" r="T762">
        <v>3607</v>
      </c>
      <c s="14" r="U762"/>
      <c s="14" r="V762"/>
      <c s="14" r="W762"/>
    </row>
    <row r="763">
      <c t="s" r="A763">
        <v>1418</v>
      </c>
      <c t="str" s="14" r="B763">
        <f>hyperlink("https://confluence.oceanobservatories.org/display/instruments/ADCP","ADCP-Waves")</f>
        <v>ADCP-Waves</v>
      </c>
      <c t="s" s="14" r="C763">
        <v>3608</v>
      </c>
      <c t="s" r="D763">
        <v>3609</v>
      </c>
      <c s="14" r="E763">
        <f>countif(D$6:D$23675,D763) - 1</f>
        <v>0</v>
      </c>
      <c t="str" s="14" r="F763">
        <v>stdev_pitch_quantity_int16_cdegree</v>
      </c>
      <c s="14" r="G763">
        <f>countif(F$6:F$23675,F763) - 1</f>
        <v>0</v>
      </c>
      <c t="s" r="H763">
        <v>1397</v>
      </c>
      <c t="s" s="14" r="I763">
        <v>1790</v>
      </c>
      <c s="14" r="J763"/>
      <c s="14" r="K763"/>
      <c s="14" r="L763"/>
      <c t="s" s="14" r="M763">
        <v>3581</v>
      </c>
      <c s="14" r="N763">
        <v>-32768</v>
      </c>
      <c s="18" r="O763"/>
      <c s="14" r="P763"/>
      <c s="14" r="Q763"/>
      <c s="14" r="R763"/>
      <c s="14" r="S763"/>
      <c t="s" s="14" r="T763">
        <v>3610</v>
      </c>
      <c s="14" r="U763"/>
      <c s="14" r="V763"/>
      <c s="14" r="W763"/>
    </row>
    <row r="764">
      <c t="s" r="A764">
        <v>1418</v>
      </c>
      <c t="str" s="14" r="B764">
        <f>hyperlink("https://confluence.oceanobservatories.org/display/instruments/ADCP","ADCP-Waves")</f>
        <v>ADCP-Waves</v>
      </c>
      <c t="s" s="14" r="C764">
        <v>3611</v>
      </c>
      <c t="s" r="D764">
        <v>3612</v>
      </c>
      <c s="14" r="E764">
        <f>countif(D$6:D$23675,D764) - 1</f>
        <v>0</v>
      </c>
      <c t="str" s="14" r="F764">
        <v>avg_roll_quantity_int16_cdegree</v>
      </c>
      <c s="14" r="G764">
        <f>countif(F$6:F$23675,F764) - 1</f>
        <v>0</v>
      </c>
      <c t="s" r="H764">
        <v>1397</v>
      </c>
      <c t="s" s="14" r="I764">
        <v>1790</v>
      </c>
      <c s="14" r="J764"/>
      <c s="14" r="K764"/>
      <c s="14" r="L764"/>
      <c t="s" s="14" r="M764">
        <v>3581</v>
      </c>
      <c s="14" r="N764">
        <v>-32768</v>
      </c>
      <c s="18" r="O764"/>
      <c s="14" r="P764"/>
      <c s="14" r="Q764"/>
      <c s="14" r="R764"/>
      <c s="14" r="S764"/>
      <c t="s" s="14" r="T764">
        <v>3613</v>
      </c>
      <c s="14" r="U764"/>
      <c s="14" r="V764"/>
      <c s="14" r="W764"/>
    </row>
    <row r="765">
      <c t="s" r="A765">
        <v>1418</v>
      </c>
      <c t="str" s="14" r="B765">
        <f>hyperlink("https://confluence.oceanobservatories.org/display/instruments/ADCP","ADCP-Waves")</f>
        <v>ADCP-Waves</v>
      </c>
      <c t="s" s="14" r="C765">
        <v>3614</v>
      </c>
      <c t="s" r="D765">
        <v>3615</v>
      </c>
      <c s="14" r="E765">
        <f>countif(D$6:D$23675,D765) - 1</f>
        <v>0</v>
      </c>
      <c t="str" s="14" r="F765">
        <v>stdev_roll_quantity_int16_cdegree</v>
      </c>
      <c s="14" r="G765">
        <f>countif(F$6:F$23675,F765) - 1</f>
        <v>0</v>
      </c>
      <c t="s" r="H765">
        <v>1397</v>
      </c>
      <c t="s" s="14" r="I765">
        <v>1790</v>
      </c>
      <c s="14" r="J765"/>
      <c s="14" r="K765"/>
      <c s="14" r="L765"/>
      <c t="s" s="14" r="M765">
        <v>3581</v>
      </c>
      <c s="14" r="N765">
        <v>-32768</v>
      </c>
      <c s="18" r="O765"/>
      <c s="14" r="P765"/>
      <c s="14" r="Q765"/>
      <c s="14" r="R765"/>
      <c s="14" r="S765"/>
      <c t="s" s="14" r="T765">
        <v>3616</v>
      </c>
      <c s="14" r="U765"/>
      <c s="14" r="V765"/>
      <c s="14" r="W765"/>
    </row>
    <row r="766">
      <c t="s" r="A766">
        <v>1418</v>
      </c>
      <c t="str" s="14" r="B766">
        <f>hyperlink("https://confluence.oceanobservatories.org/display/instruments/ADCP","ADCP-PD12")</f>
        <v>ADCP-PD12</v>
      </c>
      <c t="s" s="14" r="C766">
        <v>3617</v>
      </c>
      <c t="s" r="D766">
        <v>3618</v>
      </c>
      <c s="14" r="E766">
        <f>countif(D$6:D$23675,D766) - 1</f>
        <v>0</v>
      </c>
      <c t="str" s="14" r="F766">
        <v>pd12_packet_id_quantity_uint16_1</v>
      </c>
      <c s="14" r="G766">
        <f>countif(F$6:F$23675,F766) - 1</f>
        <v>0</v>
      </c>
      <c t="s" r="H766">
        <v>1397</v>
      </c>
      <c t="s" s="14" r="I766">
        <v>1525</v>
      </c>
      <c s="14" r="J766"/>
      <c s="14" r="K766"/>
      <c s="14" r="L766"/>
      <c s="14" r="M766">
        <v>1</v>
      </c>
      <c s="14" r="N766">
        <v>0</v>
      </c>
      <c s="18" r="O766"/>
      <c s="14" r="P766"/>
      <c s="14" r="Q766"/>
      <c s="14" r="R766"/>
      <c s="14" r="S766"/>
      <c t="s" s="14" r="T766">
        <v>3619</v>
      </c>
      <c s="14" r="U766"/>
      <c s="14" r="V766"/>
      <c s="14" r="W766"/>
    </row>
    <row r="767">
      <c t="s" r="A767">
        <v>1418</v>
      </c>
      <c t="str" s="14" r="B767">
        <f>hyperlink("https://confluence.oceanobservatories.org/display/instruments/ADCP","ADCP-PD12")</f>
        <v>ADCP-PD12</v>
      </c>
      <c t="s" s="14" r="C767">
        <v>3620</v>
      </c>
      <c t="s" r="D767">
        <v>3621</v>
      </c>
      <c s="14" r="E767">
        <f>countif(D$6:D$23675,D767) - 1</f>
        <v>0</v>
      </c>
      <c t="str" s="14" r="F767">
        <v>ensemble_timestamp_quantity_float64_seconds_since_1900_01_01</v>
      </c>
      <c s="14" r="G767">
        <f>countif(F$6:F$23675,F767) - 1</f>
        <v>0</v>
      </c>
      <c t="s" r="H767">
        <v>1397</v>
      </c>
      <c t="s" s="14" r="I767">
        <v>1439</v>
      </c>
      <c s="14" r="J767"/>
      <c s="14" r="K767"/>
      <c s="14" r="L767"/>
      <c t="s" s="14" r="M767">
        <v>1440</v>
      </c>
      <c s="14" r="N767">
        <v>-9999</v>
      </c>
      <c s="18" r="O767"/>
      <c s="14" r="P767"/>
      <c s="14" r="Q767"/>
      <c s="14" r="R767"/>
      <c s="14" r="S767"/>
      <c t="s" s="14" r="T767">
        <v>3622</v>
      </c>
      <c s="14" r="U767"/>
      <c s="14" r="V767"/>
      <c s="14" r="W767"/>
    </row>
    <row r="768">
      <c t="s" r="A768">
        <v>1418</v>
      </c>
      <c t="str" s="14" r="B768">
        <f>hyperlink("https://confluence.oceanobservatories.org/display/instruments/ADCP","ADCP-PD12")</f>
        <v>ADCP-PD12</v>
      </c>
      <c t="s" s="14" r="C768">
        <v>1743</v>
      </c>
      <c t="s" r="D768">
        <v>3623</v>
      </c>
      <c s="14" r="E768">
        <f>countif(D$6:D$23675,D768) - 1</f>
        <v>0</v>
      </c>
      <c t="str" s="14" r="F768">
        <v>temperature_quantity_int16_cdeg_C</v>
      </c>
      <c s="14" r="G768">
        <f>countif(F$6:F$23675,F768) - 1</f>
        <v>0</v>
      </c>
      <c t="s" r="H768">
        <v>1397</v>
      </c>
      <c t="s" s="14" r="I768">
        <v>1790</v>
      </c>
      <c s="14" r="J768"/>
      <c s="14" r="K768"/>
      <c s="14" r="L768"/>
      <c t="s" s="14" r="M768">
        <v>3598</v>
      </c>
      <c s="14" r="N768">
        <v>-32768</v>
      </c>
      <c s="18" r="O768"/>
      <c s="14" r="P768"/>
      <c s="14" r="Q768"/>
      <c s="14" r="R768"/>
      <c s="14" r="S768"/>
      <c t="s" s="14" r="T768">
        <v>3365</v>
      </c>
      <c s="14" r="U768"/>
      <c s="14" r="V768"/>
      <c s="14" r="W768"/>
    </row>
    <row r="769">
      <c t="s" r="A769">
        <v>1418</v>
      </c>
      <c t="str" s="14" r="B769">
        <f>hyperlink("https://confluence.oceanobservatories.org/display/instruments/ADCP","ADCP-PD12")</f>
        <v>ADCP-PD12</v>
      </c>
      <c t="s" s="14" r="C769">
        <v>3624</v>
      </c>
      <c t="s" r="D769">
        <v>3625</v>
      </c>
      <c s="14" r="E769">
        <f>countif(D$6:D$23675,D769) - 1</f>
        <v>0</v>
      </c>
      <c t="str" s="14" r="F769">
        <v>velocity_po_error_flag_boolean_int8_1</v>
      </c>
      <c s="14" r="G769">
        <f>countif(F$6:F$23675,F769) - 1</f>
        <v>0</v>
      </c>
      <c t="s" s="14" r="H769">
        <v>1530</v>
      </c>
      <c t="s" s="14" r="I769">
        <v>1479</v>
      </c>
      <c s="14" r="J769"/>
      <c s="14" r="K769"/>
      <c s="14" r="L769"/>
      <c s="14" r="M769">
        <v>1</v>
      </c>
      <c s="14" r="N769">
        <v>-99</v>
      </c>
      <c s="18" r="O769"/>
      <c s="14" r="P769"/>
      <c s="14" r="Q769"/>
      <c s="14" r="R769"/>
      <c s="14" r="S769"/>
      <c t="s" s="14" r="T769">
        <v>3626</v>
      </c>
      <c s="14" r="U769"/>
      <c s="14" r="V769"/>
      <c s="14" r="W769"/>
    </row>
    <row r="770">
      <c t="s" r="A770">
        <v>1418</v>
      </c>
      <c t="str" s="14" r="B770">
        <f>hyperlink("https://confluence.oceanobservatories.org/display/instruments/ADCP","ADCP-PD12")</f>
        <v>ADCP-PD12</v>
      </c>
      <c t="s" s="14" r="C770">
        <v>3627</v>
      </c>
      <c t="s" r="D770">
        <v>3628</v>
      </c>
      <c s="14" r="E770">
        <f>countif(D$6:D$23675,D770) - 1</f>
        <v>0</v>
      </c>
      <c t="str" s="14" r="F770">
        <v>velocity_po_up_flag_boolean_int8_1</v>
      </c>
      <c s="14" r="G770">
        <f>countif(F$6:F$23675,F770) - 1</f>
        <v>0</v>
      </c>
      <c t="s" s="14" r="H770">
        <v>1530</v>
      </c>
      <c t="s" s="14" r="I770">
        <v>1479</v>
      </c>
      <c s="14" r="J770"/>
      <c s="14" r="K770"/>
      <c s="14" r="L770"/>
      <c s="14" r="M770">
        <v>1</v>
      </c>
      <c s="14" r="N770">
        <v>-99</v>
      </c>
      <c s="18" r="O770"/>
      <c s="14" r="P770"/>
      <c s="14" r="Q770"/>
      <c s="14" r="R770"/>
      <c s="14" r="S770"/>
      <c t="s" s="14" r="T770">
        <v>3629</v>
      </c>
      <c s="14" r="U770"/>
      <c s="14" r="V770"/>
      <c s="14" r="W770"/>
    </row>
    <row r="771">
      <c t="s" r="A771">
        <v>1418</v>
      </c>
      <c t="str" s="14" r="B771">
        <f>hyperlink("https://confluence.oceanobservatories.org/display/instruments/ADCP","ADCP-PD12")</f>
        <v>ADCP-PD12</v>
      </c>
      <c t="s" s="14" r="C771">
        <v>3630</v>
      </c>
      <c t="s" r="D771">
        <v>3631</v>
      </c>
      <c s="14" r="E771">
        <f>countif(D$6:D$23675,D771) - 1</f>
        <v>0</v>
      </c>
      <c t="str" s="14" r="F771">
        <v>velocity_po_north_flag_boolean_int8_1</v>
      </c>
      <c s="14" r="G771">
        <f>countif(F$6:F$23675,F771) - 1</f>
        <v>0</v>
      </c>
      <c t="s" s="14" r="H771">
        <v>1530</v>
      </c>
      <c t="s" s="14" r="I771">
        <v>1479</v>
      </c>
      <c s="14" r="J771"/>
      <c s="14" r="K771"/>
      <c s="14" r="L771"/>
      <c s="14" r="M771">
        <v>1</v>
      </c>
      <c s="14" r="N771">
        <v>-99</v>
      </c>
      <c s="18" r="O771"/>
      <c s="14" r="P771"/>
      <c s="14" r="Q771"/>
      <c s="14" r="R771"/>
      <c s="14" r="S771"/>
      <c t="s" s="14" r="T771">
        <v>3632</v>
      </c>
      <c s="14" r="U771"/>
      <c s="14" r="V771"/>
      <c s="14" r="W771"/>
    </row>
    <row r="772">
      <c t="s" r="A772">
        <v>1418</v>
      </c>
      <c t="str" s="14" r="B772">
        <f>hyperlink("https://confluence.oceanobservatories.org/display/instruments/ADCP","ADCP-PD12")</f>
        <v>ADCP-PD12</v>
      </c>
      <c t="s" s="14" r="C772">
        <v>3633</v>
      </c>
      <c t="s" r="D772">
        <v>3634</v>
      </c>
      <c s="14" r="E772">
        <f>countif(D$6:D$23675,D772) - 1</f>
        <v>0</v>
      </c>
      <c t="str" s="14" r="F772">
        <v>velocity_po_east_flag_boolean_int8_1</v>
      </c>
      <c s="14" r="G772">
        <f>countif(F$6:F$23675,F772) - 1</f>
        <v>0</v>
      </c>
      <c t="s" s="14" r="H772">
        <v>1530</v>
      </c>
      <c t="s" s="14" r="I772">
        <v>1479</v>
      </c>
      <c s="14" r="J772"/>
      <c s="14" r="K772"/>
      <c s="14" r="L772"/>
      <c s="14" r="M772">
        <v>1</v>
      </c>
      <c s="14" r="N772">
        <v>-99</v>
      </c>
      <c s="18" r="O772"/>
      <c s="14" r="P772"/>
      <c s="14" r="Q772"/>
      <c s="14" r="R772"/>
      <c s="14" r="S772"/>
      <c t="s" s="14" r="T772">
        <v>3635</v>
      </c>
      <c s="14" r="U772"/>
      <c s="14" r="V772"/>
      <c s="14" r="W772"/>
    </row>
    <row r="773">
      <c t="s" r="A773">
        <v>1418</v>
      </c>
      <c t="str" s="14" r="B773">
        <f>hyperlink("https://confluence.oceanobservatories.org/display/instruments/ADCP","ADCP-PD12")</f>
        <v>ADCP-PD12</v>
      </c>
      <c t="s" s="14" r="C773">
        <v>3636</v>
      </c>
      <c t="s" r="D773">
        <v>3637</v>
      </c>
      <c s="14" r="E773">
        <f>countif(D$6:D$23675,D773) - 1</f>
        <v>0</v>
      </c>
      <c t="str" s="14" r="F773">
        <v>increment_bin_quantity_uint8_1</v>
      </c>
      <c s="14" r="G773">
        <f>countif(F$6:F$23675,F773) - 1</f>
        <v>0</v>
      </c>
      <c t="s" r="H773">
        <v>1397</v>
      </c>
      <c t="s" s="14" r="I773">
        <v>3069</v>
      </c>
      <c s="14" r="J773"/>
      <c s="14" r="K773"/>
      <c s="14" r="L773"/>
      <c s="14" r="M773">
        <v>1</v>
      </c>
      <c s="14" r="N773">
        <v>255</v>
      </c>
      <c s="18" r="O773"/>
      <c s="14" r="P773"/>
      <c s="14" r="Q773"/>
      <c s="14" r="R773"/>
      <c s="14" r="S773"/>
      <c t="s" s="14" r="T773">
        <v>3638</v>
      </c>
      <c s="14" r="U773"/>
      <c s="14" r="V773"/>
      <c s="14" r="W773"/>
    </row>
    <row r="774">
      <c t="s" r="A774">
        <v>1418</v>
      </c>
      <c t="str" s="14" r="B774">
        <f>hyperlink("https://confluence.oceanobservatories.org/display/instruments/ADCP","ADCP-PD12")</f>
        <v>ADCP-PD12</v>
      </c>
      <c t="s" s="14" r="C774">
        <v>3639</v>
      </c>
      <c t="s" r="D774">
        <v>3640</v>
      </c>
      <c s="14" r="E774">
        <f>countif(D$6:D$23675,D774) - 1</f>
        <v>0</v>
      </c>
      <c t="str" s="14" r="F774">
        <v>start_bin_quantity_uint8_1</v>
      </c>
      <c s="14" r="G774">
        <f>countif(F$6:F$23675,F774) - 1</f>
        <v>0</v>
      </c>
      <c t="s" r="H774">
        <v>1397</v>
      </c>
      <c t="s" s="14" r="I774">
        <v>3069</v>
      </c>
      <c s="14" r="J774"/>
      <c s="14" r="K774"/>
      <c s="14" r="L774"/>
      <c s="14" r="M774">
        <v>1</v>
      </c>
      <c s="14" r="N774">
        <v>255</v>
      </c>
      <c s="18" r="O774"/>
      <c s="14" r="P774"/>
      <c s="14" r="Q774"/>
      <c s="14" r="R774"/>
      <c s="14" r="S774"/>
      <c t="s" s="14" r="T774">
        <v>3638</v>
      </c>
      <c s="14" r="U774"/>
      <c s="14" r="V774"/>
      <c s="14" r="W774"/>
    </row>
    <row r="775">
      <c t="s" r="A775">
        <v>1418</v>
      </c>
      <c t="str" s="14" r="B775">
        <f>hyperlink("https://confluence.oceanobservatories.org/display/instruments/ADCP","ADCP-PD12")</f>
        <v>ADCP-PD12</v>
      </c>
      <c t="s" s="14" r="C775">
        <v>3532</v>
      </c>
      <c t="s" r="D775">
        <v>3641</v>
      </c>
      <c s="14" r="E775">
        <f>countif(D$6:D$23675,D775) - 1</f>
        <v>0</v>
      </c>
      <c t="str" s="14" r="F775">
        <v>num_bins_quantity_uint8_1</v>
      </c>
      <c s="14" r="G775">
        <f>countif(F$6:F$23675,F775) - 1</f>
        <v>0</v>
      </c>
      <c t="s" r="H775">
        <v>1397</v>
      </c>
      <c t="s" s="14" r="I775">
        <v>3069</v>
      </c>
      <c s="14" r="J775"/>
      <c s="14" r="K775"/>
      <c s="14" r="L775"/>
      <c s="14" r="M775">
        <v>1</v>
      </c>
      <c s="14" r="N775">
        <v>255</v>
      </c>
      <c s="18" r="O775"/>
      <c s="14" r="P775"/>
      <c s="14" r="Q775"/>
      <c s="14" r="R775"/>
      <c s="14" r="S775"/>
      <c t="s" s="14" r="T775">
        <v>3638</v>
      </c>
      <c s="14" r="U775"/>
      <c s="14" r="V775"/>
      <c s="14" r="W775"/>
    </row>
    <row r="776">
      <c t="s" r="A776">
        <v>1418</v>
      </c>
      <c t="str" s="14" r="B776">
        <f>hyperlink("https://confluence.oceanobservatories.org/display/instruments/ADCP","ADCP-CompCal")</f>
        <v>ADCP-CompCal</v>
      </c>
      <c t="s" s="14" r="C776">
        <v>3642</v>
      </c>
      <c t="s" r="D776">
        <v>3643</v>
      </c>
      <c s="14" r="E776">
        <f>countif(D$6:D$23675,D776) - 1</f>
        <v>0</v>
      </c>
      <c t="str" s="14" r="F776">
        <v>fluxgate_calibration_timestamp_quantity_float64_seconds_since_1900_01_01</v>
      </c>
      <c s="14" r="G776">
        <f>countif(F$6:F$23675,F776) - 1</f>
        <v>0</v>
      </c>
      <c t="s" r="H776">
        <v>1397</v>
      </c>
      <c t="s" s="14" r="I776">
        <v>1439</v>
      </c>
      <c s="14" r="J776"/>
      <c s="14" r="K776"/>
      <c s="14" r="L776"/>
      <c t="s" s="14" r="M776">
        <v>1440</v>
      </c>
      <c s="14" r="N776">
        <v>-9999</v>
      </c>
      <c s="18" r="O776"/>
      <c s="14" r="P776"/>
      <c s="14" r="Q776"/>
      <c s="14" r="R776"/>
      <c s="14" r="S776"/>
      <c t="s" s="14" r="T776">
        <v>3644</v>
      </c>
      <c s="14" r="U776"/>
      <c s="14" r="V776"/>
      <c s="14" r="W776"/>
    </row>
    <row r="777">
      <c t="s" r="A777">
        <v>1418</v>
      </c>
      <c t="str" s="14" r="B777">
        <f>hyperlink("https://confluence.oceanobservatories.org/display/instruments/ADCP","ADCP-CompCal")</f>
        <v>ADCP-CompCal</v>
      </c>
      <c t="s" s="14" r="C777">
        <v>3645</v>
      </c>
      <c t="s" r="D777">
        <v>3646</v>
      </c>
      <c s="14" r="E777">
        <f>countif(D$6:D$23675,D777) - 1</f>
        <v>0</v>
      </c>
      <c t="str" s="14" r="F777">
        <v>s_inverse_bx_quantity_float32_1</v>
      </c>
      <c s="14" r="G777">
        <f>countif(F$6:F$23675,F777) - 1</f>
        <v>0</v>
      </c>
      <c t="s" r="H777">
        <v>1397</v>
      </c>
      <c t="s" s="14" r="I777">
        <v>1398</v>
      </c>
      <c s="14" r="J777"/>
      <c s="14" r="K777"/>
      <c s="14" r="L777"/>
      <c s="14" r="M777">
        <v>1</v>
      </c>
      <c s="14" r="N777">
        <v>-9999</v>
      </c>
      <c s="18" r="O777"/>
      <c s="14" r="P777"/>
      <c s="14" r="Q777"/>
      <c s="14" r="R777"/>
      <c s="14" r="S777"/>
      <c t="s" s="14" r="T777">
        <v>3647</v>
      </c>
      <c s="14" r="U777"/>
      <c s="14" r="V777"/>
      <c s="14" r="W777"/>
    </row>
    <row r="778">
      <c t="s" r="A778">
        <v>1418</v>
      </c>
      <c t="str" s="14" r="B778">
        <f>hyperlink("https://confluence.oceanobservatories.org/display/instruments/ADCP","ADCP-CompCal")</f>
        <v>ADCP-CompCal</v>
      </c>
      <c t="s" s="14" r="C778">
        <v>3648</v>
      </c>
      <c t="s" r="D778">
        <v>3649</v>
      </c>
      <c s="14" r="E778">
        <f>countif(D$6:D$23675,D778) - 1</f>
        <v>0</v>
      </c>
      <c t="str" s="14" r="F778">
        <v>s_inverse_by_quantity_float32_1</v>
      </c>
      <c s="14" r="G778">
        <f>countif(F$6:F$23675,F778) - 1</f>
        <v>0</v>
      </c>
      <c t="s" r="H778">
        <v>1397</v>
      </c>
      <c t="s" s="14" r="I778">
        <v>1398</v>
      </c>
      <c s="14" r="J778"/>
      <c s="14" r="K778"/>
      <c s="14" r="L778"/>
      <c s="14" r="M778">
        <v>1</v>
      </c>
      <c s="14" r="N778">
        <v>-9999</v>
      </c>
      <c s="18" r="O778"/>
      <c s="14" r="P778"/>
      <c s="14" r="Q778"/>
      <c s="14" r="R778"/>
      <c s="14" r="S778"/>
      <c t="s" s="14" r="T778">
        <v>3650</v>
      </c>
      <c s="14" r="U778"/>
      <c s="14" r="V778"/>
      <c s="14" r="W778"/>
    </row>
    <row r="779">
      <c t="s" r="A779">
        <v>1418</v>
      </c>
      <c t="str" s="14" r="B779">
        <f>hyperlink("https://confluence.oceanobservatories.org/display/instruments/ADCP","ADCP-CompCal")</f>
        <v>ADCP-CompCal</v>
      </c>
      <c t="s" s="14" r="C779">
        <v>3651</v>
      </c>
      <c t="s" r="D779">
        <v>3652</v>
      </c>
      <c s="14" r="E779">
        <f>countif(D$6:D$23675,D779) - 1</f>
        <v>0</v>
      </c>
      <c t="str" s="14" r="F779">
        <v>s_inverse_bz_quantity_float32_1</v>
      </c>
      <c s="14" r="G779">
        <f>countif(F$6:F$23675,F779) - 1</f>
        <v>0</v>
      </c>
      <c t="s" r="H779">
        <v>1397</v>
      </c>
      <c t="s" s="14" r="I779">
        <v>1398</v>
      </c>
      <c s="14" r="J779"/>
      <c s="14" r="K779"/>
      <c s="14" r="L779"/>
      <c s="14" r="M779">
        <v>1</v>
      </c>
      <c s="14" r="N779">
        <v>-9999</v>
      </c>
      <c s="18" r="O779"/>
      <c s="14" r="P779"/>
      <c s="14" r="Q779"/>
      <c s="14" r="R779"/>
      <c s="14" r="S779"/>
      <c t="s" s="14" r="T779">
        <v>3653</v>
      </c>
      <c s="14" r="U779"/>
      <c s="14" r="V779"/>
      <c s="14" r="W779"/>
    </row>
    <row r="780">
      <c t="s" r="A780">
        <v>1418</v>
      </c>
      <c t="str" s="14" r="B780">
        <f>hyperlink("https://confluence.oceanobservatories.org/display/instruments/ADCP","ADCP-CompCal")</f>
        <v>ADCP-CompCal</v>
      </c>
      <c t="s" s="14" r="C780">
        <v>3654</v>
      </c>
      <c t="s" r="D780">
        <v>3655</v>
      </c>
      <c s="14" r="E780">
        <f>countif(D$6:D$23675,D780) - 1</f>
        <v>0</v>
      </c>
      <c t="str" s="14" r="F780">
        <v>s_inverse_err_quantity_float32_1</v>
      </c>
      <c s="14" r="G780">
        <f>countif(F$6:F$23675,F780) - 1</f>
        <v>0</v>
      </c>
      <c t="s" r="H780">
        <v>1397</v>
      </c>
      <c t="s" s="14" r="I780">
        <v>1398</v>
      </c>
      <c s="14" r="J780"/>
      <c s="14" r="K780"/>
      <c s="14" r="L780"/>
      <c s="14" r="M780">
        <v>1</v>
      </c>
      <c s="14" r="N780">
        <v>-9999</v>
      </c>
      <c s="18" r="O780"/>
      <c s="14" r="P780"/>
      <c s="14" r="Q780"/>
      <c s="14" r="R780"/>
      <c s="14" r="S780"/>
      <c t="s" s="14" r="T780">
        <v>3656</v>
      </c>
      <c s="14" r="U780"/>
      <c s="14" r="V780"/>
      <c s="14" r="W780"/>
    </row>
    <row r="781">
      <c t="s" r="A781">
        <v>1418</v>
      </c>
      <c t="str" s="14" r="B781">
        <f>hyperlink("https://confluence.oceanobservatories.org/display/instruments/ADCP","ADCP-CompCal")</f>
        <v>ADCP-CompCal</v>
      </c>
      <c t="s" s="14" r="C781">
        <v>3657</v>
      </c>
      <c t="s" r="D781">
        <v>3658</v>
      </c>
      <c s="14" r="E781">
        <f>countif(D$6:D$23675,D781) - 1</f>
        <v>0</v>
      </c>
      <c t="str" s="14" r="F781">
        <v>coil_offset_quantity_float32_1</v>
      </c>
      <c s="14" r="G781">
        <f>countif(F$6:F$23675,F781) - 1</f>
        <v>0</v>
      </c>
      <c t="s" r="H781">
        <v>1397</v>
      </c>
      <c t="s" s="14" r="I781">
        <v>1398</v>
      </c>
      <c s="14" r="J781"/>
      <c s="14" r="K781"/>
      <c s="14" r="L781"/>
      <c s="14" r="M781">
        <v>1</v>
      </c>
      <c s="14" r="N781">
        <v>-9999</v>
      </c>
      <c s="18" r="O781"/>
      <c s="14" r="P781"/>
      <c s="14" r="Q781"/>
      <c s="14" r="R781"/>
      <c s="14" r="S781"/>
      <c t="s" s="14" r="T781">
        <v>3659</v>
      </c>
      <c s="14" r="U781"/>
      <c s="14" r="V781"/>
      <c s="14" r="W781"/>
    </row>
    <row r="782">
      <c t="s" r="A782">
        <v>1418</v>
      </c>
      <c t="str" s="14" r="B782">
        <f>hyperlink("https://confluence.oceanobservatories.org/display/instruments/ADCP","ADCP-CompCal")</f>
        <v>ADCP-CompCal</v>
      </c>
      <c t="s" s="14" r="C782">
        <v>3660</v>
      </c>
      <c t="s" r="D782">
        <v>3661</v>
      </c>
      <c s="14" r="E782">
        <f>countif(D$6:D$23675,D782) - 1</f>
        <v>0</v>
      </c>
      <c t="str" s="14" r="F782">
        <v>electrical_null_quantity_float32_1</v>
      </c>
      <c s="14" r="G782">
        <f>countif(F$6:F$23675,F782) - 1</f>
        <v>0</v>
      </c>
      <c t="s" r="H782">
        <v>1397</v>
      </c>
      <c t="s" s="14" r="I782">
        <v>1398</v>
      </c>
      <c s="14" r="J782"/>
      <c s="14" r="K782"/>
      <c s="14" r="L782"/>
      <c s="14" r="M782">
        <v>1</v>
      </c>
      <c s="14" r="N782">
        <v>-9999</v>
      </c>
      <c s="18" r="O782"/>
      <c s="14" r="P782"/>
      <c s="14" r="Q782"/>
      <c s="14" r="R782"/>
      <c s="14" r="S782"/>
      <c t="s" s="14" r="T782">
        <v>3662</v>
      </c>
      <c s="14" r="U782"/>
      <c s="14" r="V782"/>
      <c s="14" r="W782"/>
    </row>
    <row r="783">
      <c t="s" r="A783">
        <v>1418</v>
      </c>
      <c t="str" s="14" r="B783">
        <f>hyperlink("https://confluence.oceanobservatories.org/display/instruments/ADCP","ADCP-CompCal")</f>
        <v>ADCP-CompCal</v>
      </c>
      <c t="s" s="14" r="C783">
        <v>3663</v>
      </c>
      <c t="s" r="D783">
        <v>3664</v>
      </c>
      <c s="14" r="E783">
        <f>countif(D$6:D$23675,D783) - 1</f>
        <v>0</v>
      </c>
      <c t="str" s="14" r="F783">
        <v>tilt_calibration_timestamp_quantity_float64_seconds_since_1900_01_01</v>
      </c>
      <c s="14" r="G783">
        <f>countif(F$6:F$23675,F783) - 1</f>
        <v>0</v>
      </c>
      <c t="s" r="H783">
        <v>1397</v>
      </c>
      <c t="s" s="14" r="I783">
        <v>1439</v>
      </c>
      <c s="14" r="J783"/>
      <c s="14" r="K783"/>
      <c s="14" r="L783"/>
      <c t="s" s="14" r="M783">
        <v>1440</v>
      </c>
      <c s="14" r="N783">
        <v>-9999</v>
      </c>
      <c s="18" r="O783"/>
      <c s="14" r="P783"/>
      <c s="14" r="Q783"/>
      <c s="14" r="R783"/>
      <c s="14" r="S783"/>
      <c t="s" s="14" r="T783">
        <v>3665</v>
      </c>
      <c s="14" r="U783"/>
      <c s="14" r="V783"/>
      <c s="14" r="W783"/>
    </row>
    <row r="784">
      <c t="s" r="A784">
        <v>1418</v>
      </c>
      <c t="str" s="14" r="B784">
        <f>hyperlink("https://confluence.oceanobservatories.org/display/instruments/ADCP","ADCP-CompCal")</f>
        <v>ADCP-CompCal</v>
      </c>
      <c t="s" s="14" r="C784">
        <v>3666</v>
      </c>
      <c t="s" r="D784">
        <v>3667</v>
      </c>
      <c s="14" r="E784">
        <f>countif(D$6:D$23675,D784) - 1</f>
        <v>0</v>
      </c>
      <c t="str" s="14" r="F784">
        <v>roll_up_down_quantity_float32_1</v>
      </c>
      <c s="14" r="G784">
        <f>countif(F$6:F$23675,F784) - 1</f>
        <v>0</v>
      </c>
      <c t="s" r="H784">
        <v>1397</v>
      </c>
      <c t="s" s="14" r="I784">
        <v>1398</v>
      </c>
      <c s="14" r="J784"/>
      <c s="14" r="K784"/>
      <c s="14" r="L784"/>
      <c s="14" r="M784">
        <v>1</v>
      </c>
      <c s="14" r="N784">
        <v>-9999</v>
      </c>
      <c s="18" r="O784"/>
      <c s="14" r="P784"/>
      <c s="14" r="Q784"/>
      <c s="14" r="R784"/>
      <c s="14" r="S784"/>
      <c t="s" s="14" r="T784">
        <v>3668</v>
      </c>
      <c s="14" r="U784"/>
      <c s="14" r="V784"/>
      <c s="14" r="W784"/>
    </row>
    <row r="785">
      <c t="s" r="A785">
        <v>1418</v>
      </c>
      <c t="str" s="14" r="B785">
        <f>hyperlink("https://confluence.oceanobservatories.org/display/instruments/ADCP","ADCP-CompCal")</f>
        <v>ADCP-CompCal</v>
      </c>
      <c t="s" s="14" r="C785">
        <v>3669</v>
      </c>
      <c t="s" r="D785">
        <v>3670</v>
      </c>
      <c s="14" r="E785">
        <f>countif(D$6:D$23675,D785) - 1</f>
        <v>0</v>
      </c>
      <c t="str" s="14" r="F785">
        <v>pitch_up_down_quantity_float32_1</v>
      </c>
      <c s="14" r="G785">
        <f>countif(F$6:F$23675,F785) - 1</f>
        <v>0</v>
      </c>
      <c t="s" r="H785">
        <v>1397</v>
      </c>
      <c t="s" s="14" r="I785">
        <v>1398</v>
      </c>
      <c s="14" r="J785"/>
      <c s="14" r="K785"/>
      <c s="14" r="L785"/>
      <c s="14" r="M785">
        <v>1</v>
      </c>
      <c s="14" r="N785">
        <v>-9999</v>
      </c>
      <c s="18" r="O785"/>
      <c s="14" r="P785"/>
      <c s="14" r="Q785"/>
      <c s="14" r="R785"/>
      <c s="14" r="S785"/>
      <c t="s" s="14" r="T785">
        <v>3671</v>
      </c>
      <c s="14" r="U785"/>
      <c s="14" r="V785"/>
      <c s="14" r="W785"/>
    </row>
    <row r="786">
      <c t="s" r="A786">
        <v>1418</v>
      </c>
      <c t="str" s="14" r="B786">
        <f>hyperlink("https://confluence.oceanobservatories.org/display/instruments/ADCP","ADCP-CompCal")</f>
        <v>ADCP-CompCal</v>
      </c>
      <c t="s" s="14" r="C786">
        <v>3672</v>
      </c>
      <c t="s" r="D786">
        <v>3673</v>
      </c>
      <c s="14" r="E786">
        <f>countif(D$6:D$23675,D786) - 1</f>
        <v>0</v>
      </c>
      <c t="str" s="14" r="F786">
        <v>offset_up_down_quantity_float32_1</v>
      </c>
      <c s="14" r="G786">
        <f>countif(F$6:F$23675,F786) - 1</f>
        <v>0</v>
      </c>
      <c t="s" r="H786">
        <v>1397</v>
      </c>
      <c t="s" s="14" r="I786">
        <v>1398</v>
      </c>
      <c s="14" r="J786"/>
      <c s="14" r="K786"/>
      <c s="14" r="L786"/>
      <c s="14" r="M786">
        <v>1</v>
      </c>
      <c s="14" r="N786">
        <v>-9999</v>
      </c>
      <c s="18" r="O786"/>
      <c s="14" r="P786"/>
      <c s="14" r="Q786"/>
      <c s="14" r="R786"/>
      <c s="14" r="S786"/>
      <c t="s" s="14" r="T786">
        <v>3674</v>
      </c>
      <c s="14" r="U786"/>
      <c s="14" r="V786"/>
      <c s="14" r="W786"/>
    </row>
    <row r="787">
      <c t="s" r="A787">
        <v>1418</v>
      </c>
      <c t="str" s="14" r="B787">
        <f>hyperlink("https://confluence.oceanobservatories.org/display/instruments/ADCP","ADCP-CompCal")</f>
        <v>ADCP-CompCal</v>
      </c>
      <c t="s" s="14" r="C787">
        <v>3675</v>
      </c>
      <c t="s" r="D787">
        <v>3676</v>
      </c>
      <c s="14" r="E787">
        <f>countif(D$6:D$23675,D787) - 1</f>
        <v>0</v>
      </c>
      <c t="str" s="14" r="F787">
        <v>tilt_null_quantity_float32_1</v>
      </c>
      <c s="14" r="G787">
        <f>countif(F$6:F$23675,F787) - 1</f>
        <v>0</v>
      </c>
      <c t="s" r="H787">
        <v>1397</v>
      </c>
      <c t="s" s="14" r="I787">
        <v>1398</v>
      </c>
      <c s="14" r="J787"/>
      <c s="14" r="K787"/>
      <c s="14" r="L787"/>
      <c s="14" r="M787">
        <v>1</v>
      </c>
      <c s="14" r="N787">
        <v>-9999</v>
      </c>
      <c s="18" r="O787"/>
      <c s="14" r="P787"/>
      <c s="14" r="Q787"/>
      <c s="14" r="R787"/>
      <c s="14" r="S787"/>
      <c t="s" s="14" r="T787">
        <v>3677</v>
      </c>
      <c s="14" r="U787"/>
      <c s="14" r="V787"/>
      <c s="14" r="W787"/>
    </row>
    <row r="788">
      <c t="s" r="A788">
        <v>1418</v>
      </c>
      <c t="str" s="14" r="B788">
        <f>hyperlink("https://confluence.oceanobservatories.org/display/instruments/ADCP","ADCP-SysConfig")</f>
        <v>ADCP-SysConfig</v>
      </c>
      <c t="s" s="14" r="C788">
        <v>3678</v>
      </c>
      <c t="s" r="D788">
        <v>3679</v>
      </c>
      <c s="14" r="E788">
        <f>countif(D$6:D$23675,D788) - 1</f>
        <v>0</v>
      </c>
      <c t="str" s="14" r="F788">
        <v>transducer_frequency_quantity_uint32_Hz</v>
      </c>
      <c s="14" r="G788">
        <f>countif(F$6:F$23675,F788) - 1</f>
        <v>0</v>
      </c>
      <c t="s" r="H788">
        <v>1397</v>
      </c>
      <c t="s" s="14" r="I788">
        <v>3107</v>
      </c>
      <c s="14" r="J788"/>
      <c s="14" r="K788"/>
      <c s="14" r="L788"/>
      <c t="s" s="14" r="M788">
        <v>1786</v>
      </c>
      <c s="14" r="N788">
        <v>65535</v>
      </c>
      <c s="18" r="O788"/>
      <c s="14" r="P788"/>
      <c s="14" r="Q788"/>
      <c s="14" r="R788"/>
      <c s="14" r="S788"/>
      <c t="s" s="14" r="T788">
        <v>3680</v>
      </c>
      <c s="14" r="U788"/>
      <c s="14" r="V788"/>
      <c s="14" r="W788"/>
    </row>
    <row r="789">
      <c t="s" r="A789">
        <v>1418</v>
      </c>
      <c t="str" s="14" r="B789">
        <f>hyperlink("https://confluence.oceanobservatories.org/display/instruments/ADCP","ADCP-SysConfig")</f>
        <v>ADCP-SysConfig</v>
      </c>
      <c t="s" s="14" r="C789">
        <v>275</v>
      </c>
      <c t="s" r="D789">
        <v>3681</v>
      </c>
      <c s="14" r="E789">
        <f>countif(D$6:D$23675,D789) - 1</f>
        <v>0</v>
      </c>
      <c t="str" s="14" r="F789">
        <v>configuration_array_quantity_str_1</v>
      </c>
      <c s="14" r="G789">
        <f>countif(F$6:F$23675,F789) - 1</f>
        <v>0</v>
      </c>
      <c t="s" r="H789">
        <v>1467</v>
      </c>
      <c t="s" s="14" r="I789">
        <v>1702</v>
      </c>
      <c s="14" r="J789"/>
      <c s="14" r="K789"/>
      <c s="14" r="L789"/>
      <c s="14" r="M789">
        <v>1</v>
      </c>
      <c t="s" s="14" r="N789">
        <v>1703</v>
      </c>
      <c s="18" r="O789"/>
      <c s="14" r="P789"/>
      <c s="14" r="Q789"/>
      <c s="14" r="R789"/>
      <c s="14" r="S789"/>
      <c t="s" s="14" r="T789">
        <v>3682</v>
      </c>
      <c s="14" r="U789"/>
      <c s="14" r="V789"/>
      <c s="14" r="W789"/>
    </row>
    <row r="790">
      <c t="s" r="A790">
        <v>1418</v>
      </c>
      <c t="str" s="14" r="B790">
        <f>hyperlink("https://confluence.oceanobservatories.org/display/instruments/ADCP","ADCP-SysConfig")</f>
        <v>ADCP-SysConfig</v>
      </c>
      <c t="s" s="14" r="C790">
        <v>3683</v>
      </c>
      <c t="s" r="D790">
        <v>3684</v>
      </c>
      <c s="14" r="E790">
        <f>countif(D$6:D$23675,D790) - 1</f>
        <v>0</v>
      </c>
      <c t="str" s="14" r="F790">
        <v>match_layer_array_quantity_str_1</v>
      </c>
      <c s="14" r="G790">
        <f>countif(F$6:F$23675,F790) - 1</f>
        <v>0</v>
      </c>
      <c t="s" r="H790">
        <v>1467</v>
      </c>
      <c t="s" s="14" r="I790">
        <v>1702</v>
      </c>
      <c s="14" r="J790"/>
      <c s="14" r="K790"/>
      <c s="14" r="L790"/>
      <c s="14" r="M790">
        <v>1</v>
      </c>
      <c t="s" s="14" r="N790">
        <v>1703</v>
      </c>
      <c s="18" r="O790"/>
      <c s="14" r="P790"/>
      <c s="14" r="Q790"/>
      <c s="14" r="R790"/>
      <c s="14" r="S790"/>
      <c s="14" r="T790"/>
      <c s="14" r="U790"/>
      <c s="14" r="V790"/>
      <c s="14" r="W790"/>
    </row>
    <row r="791">
      <c t="s" r="A791">
        <v>1418</v>
      </c>
      <c t="str" s="14" r="B791">
        <f>hyperlink("https://confluence.oceanobservatories.org/display/instruments/ADCP","ADCP-SysConfig")</f>
        <v>ADCP-SysConfig</v>
      </c>
      <c t="s" s="14" r="C791">
        <v>3329</v>
      </c>
      <c t="s" r="D791">
        <v>3685</v>
      </c>
      <c s="14" r="E791">
        <f>countif(D$6:D$23675,D791) - 1</f>
        <v>0</v>
      </c>
      <c t="str" s="14" r="F791">
        <v>beam_angle_quantity_uint8_degree</v>
      </c>
      <c s="14" r="G791">
        <f>countif(F$6:F$23675,F791) - 1</f>
        <v>0</v>
      </c>
      <c t="s" r="H791">
        <v>1397</v>
      </c>
      <c t="s" s="14" r="I791">
        <v>3069</v>
      </c>
      <c s="14" r="J791"/>
      <c s="14" r="K791"/>
      <c s="14" r="L791"/>
      <c t="s" s="14" r="M791">
        <v>3686</v>
      </c>
      <c s="14" r="N791">
        <v>255</v>
      </c>
      <c s="18" r="O791"/>
      <c s="14" r="P791"/>
      <c s="14" r="Q791"/>
      <c s="14" r="R791"/>
      <c s="14" r="S791"/>
      <c t="s" s="14" r="T791">
        <v>3687</v>
      </c>
      <c s="14" r="U791"/>
      <c s="14" r="V791"/>
      <c s="14" r="W791"/>
    </row>
    <row r="792">
      <c t="s" r="A792">
        <v>1418</v>
      </c>
      <c t="str" s="14" r="B792">
        <f>hyperlink("https://confluence.oceanobservatories.org/display/instruments/ADCP","ADCP-SysConfig")</f>
        <v>ADCP-SysConfig</v>
      </c>
      <c t="s" s="14" r="C792">
        <v>3688</v>
      </c>
      <c t="s" r="D792">
        <v>3689</v>
      </c>
      <c s="14" r="E792">
        <f>countif(D$6:D$23675,D792) - 1</f>
        <v>0</v>
      </c>
      <c t="str" s="14" r="F792">
        <v>beam_pattern_array_quantity_str_1</v>
      </c>
      <c s="14" r="G792">
        <f>countif(F$6:F$23675,F792) - 1</f>
        <v>0</v>
      </c>
      <c t="s" r="H792">
        <v>1467</v>
      </c>
      <c t="s" s="14" r="I792">
        <v>1702</v>
      </c>
      <c s="14" r="J792"/>
      <c s="14" r="K792"/>
      <c s="14" r="L792"/>
      <c s="14" r="M792">
        <v>1</v>
      </c>
      <c t="s" s="14" r="N792">
        <v>1703</v>
      </c>
      <c s="18" r="O792"/>
      <c s="14" r="P792"/>
      <c s="14" r="Q792"/>
      <c s="14" r="R792"/>
      <c s="14" r="S792"/>
      <c t="s" s="14" r="T792">
        <v>3690</v>
      </c>
      <c s="14" r="U792"/>
      <c s="14" r="V792"/>
      <c s="14" r="W792"/>
    </row>
    <row r="793">
      <c t="s" r="A793">
        <v>1418</v>
      </c>
      <c t="str" s="14" r="B793">
        <f>hyperlink("https://confluence.oceanobservatories.org/display/instruments/ADCP","ADCP-SysConfig")</f>
        <v>ADCP-SysConfig</v>
      </c>
      <c t="s" s="14" r="C793">
        <v>3691</v>
      </c>
      <c t="s" r="D793">
        <v>3692</v>
      </c>
      <c s="14" r="E793">
        <f>countif(D$6:D$23675,D793) - 1</f>
        <v>0</v>
      </c>
      <c t="str" s="14" r="F793">
        <v>orientation_array_quantity_str_1</v>
      </c>
      <c s="14" r="G793">
        <f>countif(F$6:F$23675,F793) - 1</f>
        <v>0</v>
      </c>
      <c t="s" r="H793">
        <v>1467</v>
      </c>
      <c t="s" s="14" r="I793">
        <v>1702</v>
      </c>
      <c s="14" r="J793"/>
      <c s="14" r="K793"/>
      <c s="14" r="L793"/>
      <c s="14" r="M793">
        <v>1</v>
      </c>
      <c t="s" s="14" r="N793">
        <v>1703</v>
      </c>
      <c s="18" r="O793"/>
      <c s="14" r="P793"/>
      <c s="14" r="Q793"/>
      <c s="14" r="R793"/>
      <c s="14" r="S793"/>
      <c t="s" s="14" r="T793">
        <v>3693</v>
      </c>
      <c s="14" r="U793"/>
      <c s="14" r="V793"/>
      <c s="14" r="W793"/>
    </row>
    <row r="794">
      <c t="s" r="A794">
        <v>1418</v>
      </c>
      <c t="str" s="14" r="B794">
        <f>hyperlink("https://confluence.oceanobservatories.org/display/instruments/ADCP","ADCP-SysConfig")</f>
        <v>ADCP-SysConfig</v>
      </c>
      <c t="s" s="14" r="C794">
        <v>3694</v>
      </c>
      <c t="s" r="D794">
        <v>3695</v>
      </c>
      <c s="14" r="E794">
        <f>countif(D$6:D$23675,D794) - 1</f>
        <v>0</v>
      </c>
      <c t="str" s="14" r="F794">
        <v>sensors_array_quantity_str_1</v>
      </c>
      <c s="14" r="G794">
        <f>countif(F$6:F$23675,F794) - 1</f>
        <v>0</v>
      </c>
      <c t="s" r="H794">
        <v>1467</v>
      </c>
      <c t="s" s="14" r="I794">
        <v>1702</v>
      </c>
      <c s="14" r="J794"/>
      <c s="14" r="K794"/>
      <c s="14" r="L794"/>
      <c s="14" r="M794">
        <v>1</v>
      </c>
      <c t="s" s="14" r="N794">
        <v>1703</v>
      </c>
      <c s="18" r="O794"/>
      <c s="14" r="P794"/>
      <c s="14" r="Q794"/>
      <c s="14" r="R794"/>
      <c s="14" r="S794"/>
      <c t="s" s="14" r="T794">
        <v>3696</v>
      </c>
      <c s="14" r="U794"/>
      <c s="14" r="V794"/>
      <c s="14" r="W794"/>
    </row>
    <row r="795">
      <c t="s" r="A795">
        <v>1418</v>
      </c>
      <c t="str" s="14" r="B795">
        <f>hyperlink("https://confluence.oceanobservatories.org/display/instruments/ADCP","ADCP-SysConfig")</f>
        <v>ADCP-SysConfig</v>
      </c>
      <c t="s" s="14" r="C795">
        <v>3697</v>
      </c>
      <c t="s" r="D795">
        <v>3698</v>
      </c>
      <c s="14" r="E795">
        <f>countif(D$6:D$23675,D795) - 1</f>
        <v>0</v>
      </c>
      <c t="str" s="14" r="F795">
        <v>pressure_coeff_c3_quantity_float32_1</v>
      </c>
      <c s="14" r="G795">
        <f>countif(F$6:F$23675,F795) - 1</f>
        <v>0</v>
      </c>
      <c t="s" r="H795">
        <v>1397</v>
      </c>
      <c t="s" s="14" r="I795">
        <v>1398</v>
      </c>
      <c s="14" r="J795"/>
      <c s="14" r="K795"/>
      <c s="14" r="L795"/>
      <c s="14" r="M795">
        <v>1</v>
      </c>
      <c s="14" r="N795">
        <v>-9999</v>
      </c>
      <c s="18" r="O795"/>
      <c s="14" r="P795"/>
      <c s="14" r="Q795"/>
      <c s="14" r="R795"/>
      <c s="14" r="S795"/>
      <c t="s" s="14" r="T795">
        <v>3699</v>
      </c>
      <c s="14" r="U795"/>
      <c s="14" r="V795"/>
      <c s="14" r="W795"/>
    </row>
    <row r="796">
      <c t="s" r="A796">
        <v>1418</v>
      </c>
      <c t="str" s="14" r="B796">
        <f>hyperlink("https://confluence.oceanobservatories.org/display/instruments/ADCP","ADCP-SysConfig")</f>
        <v>ADCP-SysConfig</v>
      </c>
      <c t="s" s="14" r="C796">
        <v>3700</v>
      </c>
      <c t="s" r="D796">
        <v>3701</v>
      </c>
      <c s="14" r="E796">
        <f>countif(D$6:D$23675,D796) - 1</f>
        <v>0</v>
      </c>
      <c t="str" s="14" r="F796">
        <v>pressure_coeff_c2_quantity_float32_1</v>
      </c>
      <c s="14" r="G796">
        <f>countif(F$6:F$23675,F796) - 1</f>
        <v>0</v>
      </c>
      <c t="s" r="H796">
        <v>1397</v>
      </c>
      <c t="s" s="14" r="I796">
        <v>1398</v>
      </c>
      <c s="14" r="J796"/>
      <c s="14" r="K796"/>
      <c s="14" r="L796"/>
      <c s="14" r="M796">
        <v>1</v>
      </c>
      <c s="14" r="N796">
        <v>-9999</v>
      </c>
      <c s="18" r="O796"/>
      <c s="14" r="P796"/>
      <c s="14" r="Q796"/>
      <c s="14" r="R796"/>
      <c s="14" r="S796"/>
      <c t="s" s="14" r="T796">
        <v>3702</v>
      </c>
      <c s="14" r="U796"/>
      <c s="14" r="V796"/>
      <c s="14" r="W796"/>
    </row>
    <row r="797">
      <c t="s" r="A797">
        <v>1418</v>
      </c>
      <c t="str" s="14" r="B797">
        <f>hyperlink("https://confluence.oceanobservatories.org/display/instruments/ADCP","ADCP-SysConfig")</f>
        <v>ADCP-SysConfig</v>
      </c>
      <c t="s" s="14" r="C797">
        <v>3703</v>
      </c>
      <c t="s" r="D797">
        <v>3704</v>
      </c>
      <c s="14" r="E797">
        <f>countif(D$6:D$23675,D797) - 1</f>
        <v>0</v>
      </c>
      <c t="str" s="14" r="F797">
        <v>pressure_coeff_c1_quantity_float32_1</v>
      </c>
      <c s="14" r="G797">
        <f>countif(F$6:F$23675,F797) - 1</f>
        <v>0</v>
      </c>
      <c t="s" r="H797">
        <v>1397</v>
      </c>
      <c t="s" s="14" r="I797">
        <v>1398</v>
      </c>
      <c s="14" r="J797"/>
      <c s="14" r="K797"/>
      <c s="14" r="L797"/>
      <c s="14" r="M797">
        <v>1</v>
      </c>
      <c s="14" r="N797">
        <v>-9999</v>
      </c>
      <c s="18" r="O797"/>
      <c s="14" r="P797"/>
      <c s="14" r="Q797"/>
      <c s="14" r="R797"/>
      <c s="14" r="S797"/>
      <c t="s" s="14" r="T797">
        <v>3705</v>
      </c>
      <c s="14" r="U797"/>
      <c s="14" r="V797"/>
      <c s="14" r="W797"/>
    </row>
    <row r="798">
      <c t="s" r="A798">
        <v>1418</v>
      </c>
      <c t="str" s="14" r="B798">
        <f>hyperlink("https://confluence.oceanobservatories.org/display/instruments/ADCP","ADCP-SysConfig")</f>
        <v>ADCP-SysConfig</v>
      </c>
      <c t="s" s="14" r="C798">
        <v>3706</v>
      </c>
      <c t="s" r="D798">
        <v>3707</v>
      </c>
      <c s="14" r="E798">
        <f>countif(D$6:D$23675,D798) - 1</f>
        <v>0</v>
      </c>
      <c t="str" s="14" r="F798">
        <v>pressure_coeff_offset_quantity_float32_1</v>
      </c>
      <c s="14" r="G798">
        <f>countif(F$6:F$23675,F798) - 1</f>
        <v>0</v>
      </c>
      <c t="s" r="H798">
        <v>1397</v>
      </c>
      <c t="s" s="14" r="I798">
        <v>1398</v>
      </c>
      <c s="14" r="J798"/>
      <c s="14" r="K798"/>
      <c s="14" r="L798"/>
      <c s="14" r="M798">
        <v>1</v>
      </c>
      <c s="14" r="N798">
        <v>-9999</v>
      </c>
      <c s="18" r="O798"/>
      <c s="14" r="P798"/>
      <c s="14" r="Q798"/>
      <c s="14" r="R798"/>
      <c s="14" r="S798"/>
      <c t="s" s="14" r="T798">
        <v>3708</v>
      </c>
      <c s="14" r="U798"/>
      <c s="14" r="V798"/>
      <c s="14" r="W798"/>
    </row>
    <row r="799">
      <c t="s" r="A799">
        <v>1418</v>
      </c>
      <c t="str" s="14" r="B799">
        <f>hyperlink("https://confluence.oceanobservatories.org/display/instruments/ADCP","ADCP-SysConfig")</f>
        <v>ADCP-SysConfig</v>
      </c>
      <c t="s" s="14" r="C799">
        <v>3709</v>
      </c>
      <c t="s" r="D799">
        <v>3710</v>
      </c>
      <c s="14" r="E799">
        <f>countif(D$6:D$23675,D799) - 1</f>
        <v>0</v>
      </c>
      <c t="str" s="14" r="F799">
        <v>temperature_sensor_offset_quantity_float32_deg_C</v>
      </c>
      <c s="14" r="G799">
        <f>countif(F$6:F$23675,F799) - 1</f>
        <v>0</v>
      </c>
      <c t="s" r="H799">
        <v>1397</v>
      </c>
      <c t="s" s="14" r="I799">
        <v>1398</v>
      </c>
      <c s="14" r="J799"/>
      <c s="14" r="K799"/>
      <c s="14" r="L799"/>
      <c t="s" s="14" r="M799">
        <v>1432</v>
      </c>
      <c s="14" r="N799">
        <v>-9999</v>
      </c>
      <c s="18" r="O799"/>
      <c s="14" r="P799"/>
      <c s="14" r="Q799"/>
      <c s="14" r="R799"/>
      <c s="14" r="S799"/>
      <c t="s" s="14" r="T799">
        <v>3711</v>
      </c>
      <c s="14" r="U799"/>
      <c s="14" r="V799"/>
      <c s="14" r="W799"/>
    </row>
    <row r="800">
      <c t="s" r="A800">
        <v>1418</v>
      </c>
      <c t="str" s="14" r="B800">
        <f>hyperlink("https://confluence.oceanobservatories.org/display/instruments/ADCP","ADCP-SysConfig")</f>
        <v>ADCP-SysConfig</v>
      </c>
      <c t="s" s="14" r="C800">
        <v>3712</v>
      </c>
      <c t="s" r="D800">
        <v>3713</v>
      </c>
      <c s="14" r="E800">
        <f>countif(D$6:D$23675,D800) - 1</f>
        <v>0</v>
      </c>
      <c t="str" s="14" r="F800">
        <v>cpu_firmware_array_quantity_str_1</v>
      </c>
      <c s="14" r="G800">
        <f>countif(F$6:F$23675,F800) - 1</f>
        <v>0</v>
      </c>
      <c t="s" r="H800">
        <v>1467</v>
      </c>
      <c t="s" s="14" r="I800">
        <v>1702</v>
      </c>
      <c s="14" r="J800"/>
      <c s="14" r="K800"/>
      <c s="14" r="L800"/>
      <c s="14" r="M800">
        <v>1</v>
      </c>
      <c t="s" s="14" r="N800">
        <v>1703</v>
      </c>
      <c s="18" r="O800"/>
      <c s="14" r="P800"/>
      <c s="14" r="Q800"/>
      <c s="14" r="R800"/>
      <c s="14" r="S800"/>
      <c t="s" s="14" r="T800">
        <v>3714</v>
      </c>
      <c s="14" r="U800"/>
      <c s="14" r="V800"/>
      <c s="14" r="W800"/>
    </row>
    <row r="801">
      <c t="s" r="A801">
        <v>1418</v>
      </c>
      <c t="str" s="14" r="B801">
        <f>hyperlink("https://confluence.oceanobservatories.org/display/instruments/ADCP","ADCP-SysConfig")</f>
        <v>ADCP-SysConfig</v>
      </c>
      <c t="s" s="14" r="C801">
        <v>3715</v>
      </c>
      <c t="s" r="D801">
        <v>3716</v>
      </c>
      <c s="14" r="E801">
        <f>countif(D$6:D$23675,D801) - 1</f>
        <v>0</v>
      </c>
      <c t="str" s="14" r="F801">
        <v>boot_code_required_array_quantity_str_1</v>
      </c>
      <c s="14" r="G801">
        <f>countif(F$6:F$23675,F801) - 1</f>
        <v>0</v>
      </c>
      <c t="s" r="H801">
        <v>1467</v>
      </c>
      <c t="s" s="14" r="I801">
        <v>1702</v>
      </c>
      <c s="14" r="J801"/>
      <c s="14" r="K801"/>
      <c s="14" r="L801"/>
      <c s="14" r="M801">
        <v>1</v>
      </c>
      <c t="s" s="14" r="N801">
        <v>1703</v>
      </c>
      <c s="18" r="O801"/>
      <c s="14" r="P801"/>
      <c s="14" r="Q801"/>
      <c s="14" r="R801"/>
      <c s="14" r="S801"/>
      <c t="s" s="14" r="T801">
        <v>3717</v>
      </c>
      <c s="14" r="U801"/>
      <c s="14" r="V801"/>
      <c s="14" r="W801"/>
    </row>
    <row r="802">
      <c t="s" r="A802">
        <v>1418</v>
      </c>
      <c t="str" s="14" r="B802">
        <f>hyperlink("https://confluence.oceanobservatories.org/display/instruments/ADCP","ADCP-SysConfig")</f>
        <v>ADCP-SysConfig</v>
      </c>
      <c t="s" s="14" r="C802">
        <v>3718</v>
      </c>
      <c t="s" r="D802">
        <v>3719</v>
      </c>
      <c s="14" r="E802">
        <f>countif(D$6:D$23675,D802) - 1</f>
        <v>0</v>
      </c>
      <c t="str" s="14" r="F802">
        <v>boot_code_actual_array_quantity_str_1</v>
      </c>
      <c s="14" r="G802">
        <f>countif(F$6:F$23675,F802) - 1</f>
        <v>0</v>
      </c>
      <c t="s" r="H802">
        <v>1467</v>
      </c>
      <c t="s" s="14" r="I802">
        <v>1702</v>
      </c>
      <c s="14" r="J802"/>
      <c s="14" r="K802"/>
      <c s="14" r="L802"/>
      <c s="14" r="M802">
        <v>1</v>
      </c>
      <c t="s" s="14" r="N802">
        <v>1703</v>
      </c>
      <c s="18" r="O802"/>
      <c s="14" r="P802"/>
      <c s="14" r="Q802"/>
      <c s="14" r="R802"/>
      <c s="14" r="S802"/>
      <c t="s" s="14" r="T802">
        <v>3720</v>
      </c>
      <c s="14" r="U802"/>
      <c s="14" r="V802"/>
      <c s="14" r="W802"/>
    </row>
    <row r="803">
      <c t="s" r="A803">
        <v>1418</v>
      </c>
      <c t="str" s="14" r="B803">
        <f>hyperlink("https://confluence.oceanobservatories.org/display/instruments/ADCP","ADCP-SysConfig")</f>
        <v>ADCP-SysConfig</v>
      </c>
      <c t="s" s="14" r="C803">
        <v>3721</v>
      </c>
      <c t="s" r="D803">
        <v>3722</v>
      </c>
      <c s="14" r="E803">
        <f>countif(D$6:D$23675,D803) - 1</f>
        <v>0</v>
      </c>
      <c t="str" s="14" r="F803">
        <v>demod_1_version_array_quantity_str_1</v>
      </c>
      <c s="14" r="G803">
        <f>countif(F$6:F$23675,F803) - 1</f>
        <v>0</v>
      </c>
      <c t="s" r="H803">
        <v>1467</v>
      </c>
      <c t="s" s="14" r="I803">
        <v>1702</v>
      </c>
      <c s="14" r="J803"/>
      <c s="14" r="K803"/>
      <c s="14" r="L803"/>
      <c s="14" r="M803">
        <v>1</v>
      </c>
      <c t="s" s="14" r="N803">
        <v>1703</v>
      </c>
      <c s="18" r="O803"/>
      <c s="14" r="P803"/>
      <c s="14" r="Q803"/>
      <c s="14" r="R803"/>
      <c s="14" r="S803"/>
      <c t="s" s="14" r="T803">
        <v>3723</v>
      </c>
      <c s="14" r="U803"/>
      <c s="14" r="V803"/>
      <c s="14" r="W803"/>
    </row>
    <row r="804">
      <c t="s" r="A804">
        <v>1418</v>
      </c>
      <c t="str" s="14" r="B804">
        <f>hyperlink("https://confluence.oceanobservatories.org/display/instruments/ADCP","ADCP-SysConfig")</f>
        <v>ADCP-SysConfig</v>
      </c>
      <c t="s" s="14" r="C804">
        <v>3724</v>
      </c>
      <c t="s" r="D804">
        <v>3725</v>
      </c>
      <c s="14" r="E804">
        <f>countif(D$6:D$23675,D804) - 1</f>
        <v>0</v>
      </c>
      <c t="str" s="14" r="F804">
        <v>demod_1_type_array_quantity_str_1</v>
      </c>
      <c s="14" r="G804">
        <f>countif(F$6:F$23675,F804) - 1</f>
        <v>0</v>
      </c>
      <c t="s" r="H804">
        <v>1467</v>
      </c>
      <c t="s" s="14" r="I804">
        <v>1702</v>
      </c>
      <c s="14" r="J804"/>
      <c s="14" r="K804"/>
      <c s="14" r="L804"/>
      <c s="14" r="M804">
        <v>1</v>
      </c>
      <c t="s" s="14" r="N804">
        <v>1703</v>
      </c>
      <c s="18" r="O804"/>
      <c s="14" r="P804"/>
      <c s="14" r="Q804"/>
      <c s="14" r="R804"/>
      <c s="14" r="S804"/>
      <c t="s" s="14" r="T804">
        <v>3726</v>
      </c>
      <c s="14" r="U804"/>
      <c s="14" r="V804"/>
      <c s="14" r="W804"/>
    </row>
    <row r="805">
      <c t="s" r="A805">
        <v>1418</v>
      </c>
      <c t="str" s="14" r="B805">
        <f>hyperlink("https://confluence.oceanobservatories.org/display/instruments/ADCP","ADCP-SysConfig")</f>
        <v>ADCP-SysConfig</v>
      </c>
      <c t="s" s="14" r="C805">
        <v>3727</v>
      </c>
      <c t="s" r="D805">
        <v>3728</v>
      </c>
      <c s="14" r="E805">
        <f>countif(D$6:D$23675,D805) - 1</f>
        <v>0</v>
      </c>
      <c t="str" s="14" r="F805">
        <v>demod_2_version_array_quantity_str_1</v>
      </c>
      <c s="14" r="G805">
        <f>countif(F$6:F$23675,F805) - 1</f>
        <v>0</v>
      </c>
      <c t="s" r="H805">
        <v>1467</v>
      </c>
      <c t="s" s="14" r="I805">
        <v>1702</v>
      </c>
      <c s="14" r="J805"/>
      <c s="14" r="K805"/>
      <c s="14" r="L805"/>
      <c s="14" r="M805">
        <v>1</v>
      </c>
      <c t="s" s="14" r="N805">
        <v>1703</v>
      </c>
      <c s="18" r="O805"/>
      <c s="14" r="P805"/>
      <c s="14" r="Q805"/>
      <c s="14" r="R805"/>
      <c s="14" r="S805"/>
      <c t="s" s="14" r="T805">
        <v>3729</v>
      </c>
      <c s="14" r="U805"/>
      <c s="14" r="V805"/>
      <c s="14" r="W805"/>
    </row>
    <row r="806">
      <c t="s" r="A806">
        <v>1418</v>
      </c>
      <c t="str" s="14" r="B806">
        <f>hyperlink("https://confluence.oceanobservatories.org/display/instruments/ADCP","ADCP-SysConfig")</f>
        <v>ADCP-SysConfig</v>
      </c>
      <c t="s" s="14" r="C806">
        <v>3730</v>
      </c>
      <c t="s" r="D806">
        <v>3731</v>
      </c>
      <c s="14" r="E806">
        <f>countif(D$6:D$23675,D806) - 1</f>
        <v>0</v>
      </c>
      <c t="str" s="14" r="F806">
        <v>demod_2_type_array_quantity_str_1</v>
      </c>
      <c s="14" r="G806">
        <f>countif(F$6:F$23675,F806) - 1</f>
        <v>0</v>
      </c>
      <c t="s" r="H806">
        <v>1467</v>
      </c>
      <c t="s" s="14" r="I806">
        <v>1702</v>
      </c>
      <c s="14" r="J806"/>
      <c s="14" r="K806"/>
      <c s="14" r="L806"/>
      <c s="14" r="M806">
        <v>1</v>
      </c>
      <c t="s" s="14" r="N806">
        <v>1703</v>
      </c>
      <c s="18" r="O806"/>
      <c s="14" r="P806"/>
      <c s="14" r="Q806"/>
      <c s="14" r="R806"/>
      <c s="14" r="S806"/>
      <c t="s" s="14" r="T806">
        <v>3732</v>
      </c>
      <c s="14" r="U806"/>
      <c s="14" r="V806"/>
      <c s="14" r="W806"/>
    </row>
    <row r="807">
      <c t="s" r="A807">
        <v>1418</v>
      </c>
      <c t="str" s="14" r="B807">
        <f>hyperlink("https://confluence.oceanobservatories.org/display/instruments/ADCP","ADCP-SysConfig")</f>
        <v>ADCP-SysConfig</v>
      </c>
      <c t="s" s="14" r="C807">
        <v>3733</v>
      </c>
      <c t="s" r="D807">
        <v>3734</v>
      </c>
      <c s="14" r="E807">
        <f>countif(D$6:D$23675,D807) - 1</f>
        <v>0</v>
      </c>
      <c t="str" s="14" r="F807">
        <v>power_timing_version_array_quantity_str_1</v>
      </c>
      <c s="14" r="G807">
        <f>countif(F$6:F$23675,F807) - 1</f>
        <v>0</v>
      </c>
      <c t="s" r="H807">
        <v>1467</v>
      </c>
      <c t="s" s="14" r="I807">
        <v>1702</v>
      </c>
      <c s="14" r="J807"/>
      <c s="14" r="K807"/>
      <c s="14" r="L807"/>
      <c s="14" r="M807">
        <v>1</v>
      </c>
      <c t="s" s="14" r="N807">
        <v>1703</v>
      </c>
      <c s="18" r="O807"/>
      <c s="14" r="P807"/>
      <c s="14" r="Q807"/>
      <c s="14" r="R807"/>
      <c s="14" r="S807"/>
      <c t="s" s="14" r="T807">
        <v>3735</v>
      </c>
      <c s="14" r="U807"/>
      <c s="14" r="V807"/>
      <c s="14" r="W807"/>
    </row>
    <row r="808">
      <c t="s" r="A808">
        <v>1418</v>
      </c>
      <c t="str" s="14" r="B808">
        <f>hyperlink("https://confluence.oceanobservatories.org/display/instruments/ADCP","ADCP-SysConfig")</f>
        <v>ADCP-SysConfig</v>
      </c>
      <c t="s" s="14" r="C808">
        <v>3736</v>
      </c>
      <c t="s" r="D808">
        <v>3737</v>
      </c>
      <c s="14" r="E808">
        <f>countif(D$6:D$23675,D808) - 1</f>
        <v>0</v>
      </c>
      <c t="str" s="14" r="F808">
        <v>power_timing_type_array_quantity_str_1</v>
      </c>
      <c s="14" r="G808">
        <f>countif(F$6:F$23675,F808) - 1</f>
        <v>0</v>
      </c>
      <c t="s" r="H808">
        <v>1467</v>
      </c>
      <c t="s" s="14" r="I808">
        <v>1702</v>
      </c>
      <c s="14" r="J808"/>
      <c s="14" r="K808"/>
      <c s="14" r="L808"/>
      <c s="14" r="M808">
        <v>1</v>
      </c>
      <c t="s" s="14" r="N808">
        <v>1703</v>
      </c>
      <c s="18" r="O808"/>
      <c s="14" r="P808"/>
      <c s="14" r="Q808"/>
      <c s="14" r="R808"/>
      <c s="14" r="S808"/>
      <c t="s" s="14" r="T808">
        <v>3738</v>
      </c>
      <c s="14" r="U808"/>
      <c s="14" r="V808"/>
      <c s="14" r="W808"/>
    </row>
    <row r="809">
      <c t="s" r="A809">
        <v>1418</v>
      </c>
      <c t="str" s="14" r="B809">
        <f>hyperlink("https://confluence.oceanobservatories.org/display/instruments/ADCP","ADCP-SysConfig")</f>
        <v>ADCP-SysConfig</v>
      </c>
      <c t="s" s="14" r="C809">
        <v>3739</v>
      </c>
      <c t="s" r="D809">
        <v>3740</v>
      </c>
      <c s="14" r="E809">
        <f>countif(D$6:D$23675,D809) - 1</f>
        <v>0</v>
      </c>
      <c t="str" s="14" r="F809">
        <v>board_serial_numbers_array_quantity_str_1</v>
      </c>
      <c s="14" r="G809">
        <f>countif(F$6:F$23675,F809) - 1</f>
        <v>0</v>
      </c>
      <c t="s" r="H809">
        <v>1467</v>
      </c>
      <c t="s" s="14" r="I809">
        <v>1702</v>
      </c>
      <c s="14" r="J809"/>
      <c s="14" r="K809"/>
      <c s="14" r="L809"/>
      <c s="14" r="M809">
        <v>1</v>
      </c>
      <c t="s" s="14" r="N809">
        <v>1703</v>
      </c>
      <c s="18" r="O809"/>
      <c s="14" r="P809"/>
      <c s="14" r="Q809"/>
      <c s="14" r="R809"/>
      <c s="14" r="S809"/>
      <c t="s" s="14" r="T809">
        <v>3741</v>
      </c>
      <c s="14" r="U809"/>
      <c s="14" r="V809"/>
      <c s="14" r="W809"/>
    </row>
    <row r="810">
      <c t="s" r="A810">
        <v>1418</v>
      </c>
      <c t="s" s="14" r="B810">
        <v>2797</v>
      </c>
      <c t="s" s="14" r="C810">
        <v>3742</v>
      </c>
      <c t="s" r="D810">
        <v>3743</v>
      </c>
      <c s="14" r="E810">
        <f>countif(D$6:D$23675,D810) - 1</f>
        <v>0</v>
      </c>
      <c t="str" s="14" r="F810">
        <v>date_time_array_array_quantity_int8_1</v>
      </c>
      <c s="14" r="G810">
        <f>countif(F$6:F$23675,F810) - 1</f>
        <v>0</v>
      </c>
      <c t="s" r="H810">
        <v>1467</v>
      </c>
      <c t="s" s="14" r="I810">
        <v>1479</v>
      </c>
      <c s="14" r="J810"/>
      <c s="14" r="K810"/>
      <c s="14" r="L810"/>
      <c s="14" r="M810">
        <v>1</v>
      </c>
      <c t="s" s="14" r="N810">
        <v>1703</v>
      </c>
      <c s="18" r="O810"/>
      <c s="14" r="P810"/>
      <c s="14" r="Q810"/>
      <c s="14" r="R810"/>
      <c s="14" r="S810"/>
      <c t="s" s="14" r="T810">
        <v>3744</v>
      </c>
      <c s="14" r="U810"/>
      <c s="14" r="V810"/>
      <c s="14" r="W810"/>
    </row>
    <row r="811">
      <c t="s" r="A811">
        <v>1418</v>
      </c>
      <c t="s" s="14" r="B811">
        <v>2797</v>
      </c>
      <c t="s" s="14" r="C811">
        <v>3745</v>
      </c>
      <c t="s" r="D811">
        <v>3746</v>
      </c>
      <c s="14" r="E811">
        <f>countif(D$6:D$23675,D811) - 1</f>
        <v>0</v>
      </c>
      <c t="str" s="14" r="F811">
        <v>date_time_stamp_quantity_float64_seconds_since_1900_01_01</v>
      </c>
      <c s="14" r="G811">
        <f>countif(F$6:F$23675,F811) - 1</f>
        <v>0</v>
      </c>
      <c t="s" r="H811">
        <v>1397</v>
      </c>
      <c t="s" s="14" r="I811">
        <v>1439</v>
      </c>
      <c s="14" r="J811"/>
      <c s="14" r="K811"/>
      <c s="14" r="L811"/>
      <c t="s" s="14" r="M811">
        <v>1440</v>
      </c>
      <c s="14" r="N811">
        <v>-9999</v>
      </c>
      <c s="18" r="O811"/>
      <c s="14" r="P811"/>
      <c s="14" r="Q811"/>
      <c s="14" r="R811"/>
      <c s="14" r="S811"/>
      <c t="s" s="14" r="T811">
        <v>3747</v>
      </c>
      <c s="14" r="U811"/>
      <c s="14" r="V811"/>
      <c s="14" r="W811"/>
    </row>
    <row r="812">
      <c t="s" r="A812">
        <v>1418</v>
      </c>
      <c t="s" s="14" r="B812">
        <v>2797</v>
      </c>
      <c t="s" s="14" r="C812">
        <v>1724</v>
      </c>
      <c t="s" r="D812">
        <v>3748</v>
      </c>
      <c s="14" r="E812">
        <f>countif(D$6:D$23675,D812) - 1</f>
        <v>0</v>
      </c>
      <c t="str" s="14" r="F812">
        <v>battery_voltage_quantity_int32_mV</v>
      </c>
      <c s="14" r="G812">
        <f>countif(F$6:F$23675,F812) - 1</f>
        <v>0</v>
      </c>
      <c t="s" r="H812">
        <v>1397</v>
      </c>
      <c t="s" s="14" r="I812">
        <v>1468</v>
      </c>
      <c s="14" r="J812"/>
      <c s="14" r="K812"/>
      <c s="14" r="L812"/>
      <c t="s" s="14" r="M812">
        <v>3749</v>
      </c>
      <c s="14" r="N812">
        <v>-9999</v>
      </c>
      <c s="18" r="O812"/>
      <c s="14" r="P812"/>
      <c s="14" r="Q812"/>
      <c s="14" r="R812"/>
      <c s="14" r="S812"/>
      <c t="s" s="14" r="T812">
        <v>3750</v>
      </c>
      <c s="14" r="U812"/>
      <c s="14" r="V812"/>
      <c s="14" r="W812"/>
    </row>
    <row r="813">
      <c t="s" r="A813">
        <v>1418</v>
      </c>
      <c t="s" s="14" r="B813">
        <v>2797</v>
      </c>
      <c t="s" s="14" r="C813">
        <v>3751</v>
      </c>
      <c t="s" r="D813">
        <v>3752</v>
      </c>
      <c s="14" r="E813">
        <f>countif(D$6:D$23675,D813) - 1</f>
        <v>0</v>
      </c>
      <c t="str" s="14" r="F813">
        <v>identification_string_array_quantity_str_1</v>
      </c>
      <c s="14" r="G813">
        <f>countif(F$6:F$23675,F813) - 1</f>
        <v>0</v>
      </c>
      <c t="s" r="H813">
        <v>1467</v>
      </c>
      <c t="s" s="14" r="I813">
        <v>1702</v>
      </c>
      <c s="14" r="J813"/>
      <c s="14" r="K813"/>
      <c s="14" r="L813"/>
      <c s="14" r="M813">
        <v>1</v>
      </c>
      <c t="s" s="14" r="N813">
        <v>1703</v>
      </c>
      <c s="18" r="O813"/>
      <c s="14" r="P813"/>
      <c s="14" r="Q813"/>
      <c s="14" r="R813"/>
      <c s="14" r="S813"/>
      <c t="s" s="14" r="T813">
        <v>3753</v>
      </c>
      <c s="14" r="U813"/>
      <c s="14" r="V813"/>
      <c s="14" r="W813"/>
    </row>
    <row r="814">
      <c t="s" s="14" r="A814">
        <v>67</v>
      </c>
      <c t="str" s="14" r="B814">
        <f>hyperlink("https://confluence.oceanobservatories.org/display/instruments/PRESF","PRESF")</f>
        <v>PRESF</v>
      </c>
      <c t="s" s="14" r="C814">
        <v>3754</v>
      </c>
      <c t="s" s="14" r="D814">
        <v>3755</v>
      </c>
      <c s="14" r="E814">
        <f>countif(D$6:D$23675,D814) - 1</f>
        <v>0</v>
      </c>
      <c t="str" s="14" r="F814">
        <v>absolute_pressure_burst_array_quantity_float32_psi</v>
      </c>
      <c s="14" r="G814">
        <f>countif(F$6:F$23697,F814) - 1</f>
        <v>0</v>
      </c>
      <c t="s" s="14" r="H814">
        <v>1467</v>
      </c>
      <c t="s" s="14" r="I814">
        <v>1398</v>
      </c>
      <c s="14" r="J814"/>
      <c s="14" r="K814"/>
      <c s="14" r="L814"/>
      <c t="s" s="14" r="M814">
        <v>1770</v>
      </c>
      <c s="23" r="N814">
        <v>-9999</v>
      </c>
      <c t="s" s="14" r="O814">
        <v>3756</v>
      </c>
      <c s="14" r="P814"/>
      <c s="14" r="Q814"/>
      <c t="s" s="14" r="R814">
        <v>1772</v>
      </c>
      <c s="14" r="S814"/>
      <c t="s" s="14" r="T814">
        <v>3757</v>
      </c>
      <c s="14" r="U814"/>
      <c s="14" r="V814"/>
      <c s="14" r="W814"/>
    </row>
    <row r="815">
      <c t="s" s="14" r="A815">
        <v>67</v>
      </c>
      <c t="str" s="14" r="B815">
        <f>hyperlink("https://confluence.oceanobservatories.org/display/instruments/PRESF","PRESF")</f>
        <v>PRESF</v>
      </c>
      <c t="s" s="14" r="C815">
        <v>3758</v>
      </c>
      <c t="s" s="14" r="D815">
        <v>3759</v>
      </c>
      <c s="14" r="E815">
        <f>countif(D$6:D$23675,D815) - 1</f>
        <v>0</v>
      </c>
      <c t="str" s="14" r="F815">
        <v>seafloor_pressure_burst_array_quantity_float32_dbar</v>
      </c>
      <c s="14" r="G815">
        <f>countif(F$6:F$23697,F815) - 1</f>
        <v>0</v>
      </c>
      <c t="s" s="14" r="H815">
        <v>1467</v>
      </c>
      <c t="s" s="14" r="I815">
        <v>1398</v>
      </c>
      <c s="14" r="J815"/>
      <c s="14" r="K815"/>
      <c s="14" r="L815"/>
      <c t="s" s="14" r="M815">
        <v>1406</v>
      </c>
      <c s="23" r="N815">
        <v>-9999</v>
      </c>
      <c t="s" s="14" r="O815">
        <v>3760</v>
      </c>
      <c t="s" s="14" r="P815">
        <v>1780</v>
      </c>
      <c t="s" s="14" r="Q815">
        <v>1781</v>
      </c>
      <c t="s" s="14" r="R815">
        <v>1782</v>
      </c>
      <c s="14" r="S815"/>
      <c t="s" s="14" r="T815">
        <v>3761</v>
      </c>
      <c s="14" r="U815"/>
      <c s="14" r="V815"/>
      <c s="14" r="W815"/>
    </row>
    <row r="816">
      <c t="s" s="14" r="A816">
        <v>2071</v>
      </c>
      <c t="str" s="14" r="B816">
        <f>hyperlink("https://confluence.oceanobservatories.org/display/instruments/CTDBP","CTDBP")</f>
        <v>CTDBP</v>
      </c>
      <c t="s" s="14" r="C816">
        <v>3762</v>
      </c>
      <c t="s" s="14" r="D816">
        <v>3763</v>
      </c>
      <c s="14" r="E816">
        <f>countif(D$6:D$23675,D816) - 1</f>
        <v>0</v>
      </c>
      <c t="str" s="14" r="F816">
        <v>oxy_calphase_quantity_int32_counts</v>
      </c>
      <c s="14" r="G816">
        <f>countif(F$6:F$23697,F816) - 1</f>
        <v>0</v>
      </c>
      <c t="s" s="14" r="H816">
        <v>1397</v>
      </c>
      <c t="s" s="14" r="I816">
        <v>1468</v>
      </c>
      <c s="14" r="J816"/>
      <c s="14" r="K816"/>
      <c s="14" r="L816"/>
      <c t="s" s="14" r="M816">
        <v>1470</v>
      </c>
      <c s="23" r="N816">
        <v>-9999</v>
      </c>
      <c t="s" s="14" r="O816">
        <v>3764</v>
      </c>
      <c s="14" r="P816"/>
      <c s="14" r="Q816"/>
      <c s="14" r="R816"/>
      <c s="14" r="S816"/>
      <c s="14" r="T816"/>
      <c s="14" r="U816"/>
      <c s="14" r="V816"/>
      <c s="14" r="W816"/>
    </row>
    <row r="817">
      <c t="s" s="14" r="A817">
        <v>2071</v>
      </c>
      <c t="str" s="14" r="B817">
        <f>hyperlink("https://confluence.oceanobservatories.org/display/instruments/CTDBP","CTDBP")</f>
        <v>CTDBP</v>
      </c>
      <c t="s" s="14" r="C817">
        <v>3765</v>
      </c>
      <c t="s" s="14" r="D817">
        <v>3766</v>
      </c>
      <c s="14" r="E817">
        <f>countif(D$6:D$23675,D817) - 1</f>
        <v>0</v>
      </c>
      <c t="str" s="14" r="F817">
        <v>oxy_temp_quantity_int32_counts</v>
      </c>
      <c s="14" r="G817">
        <f>countif(F$6:F$23697,F817) - 1</f>
        <v>0</v>
      </c>
      <c t="s" s="14" r="H817">
        <v>1397</v>
      </c>
      <c t="s" s="14" r="I817">
        <v>1468</v>
      </c>
      <c s="14" r="J817"/>
      <c s="14" r="K817"/>
      <c s="14" r="L817"/>
      <c t="s" s="14" r="M817">
        <v>1470</v>
      </c>
      <c s="23" r="N817">
        <v>-9999</v>
      </c>
      <c t="s" s="14" r="O817">
        <v>3767</v>
      </c>
      <c s="14" r="P817"/>
      <c s="14" r="Q817"/>
      <c s="14" r="R817"/>
      <c s="14" r="S817"/>
      <c s="14" r="T817"/>
      <c s="14" r="U817"/>
      <c s="14" r="V817"/>
      <c s="14" r="W817"/>
    </row>
    <row r="818">
      <c t="s" s="14" r="A818">
        <v>2071</v>
      </c>
      <c t="str" s="14" r="B818">
        <f>hyperlink("https://confluence.oceanobservatories.org/display/instruments/BOTPT","BOTPT")</f>
        <v>BOTPT</v>
      </c>
      <c t="s" s="14" r="C818">
        <v>3768</v>
      </c>
      <c t="s" s="14" r="D818">
        <v>3769</v>
      </c>
      <c s="14" r="E818">
        <f>countif(D$6:D$23675,D818) - 1</f>
        <v>0</v>
      </c>
      <c t="str" s="14" r="F818">
        <v>sensor_id_constant_str_S6_1</v>
      </c>
      <c s="14" r="G818">
        <f>countif(F$6:F$23697,F818) - 1</f>
        <v>0</v>
      </c>
      <c t="s" s="14" r="H818">
        <v>3770</v>
      </c>
      <c t="s" s="14" r="I818">
        <v>3771</v>
      </c>
      <c s="14" r="J818"/>
      <c s="14" r="K818"/>
      <c s="14" r="L818"/>
      <c s="14" r="M818">
        <v>1</v>
      </c>
      <c s="23" r="N818"/>
      <c s="14" r="O818"/>
      <c s="14" r="P818"/>
      <c s="14" r="Q818"/>
      <c s="14" r="R818"/>
      <c s="14" r="S818"/>
      <c s="14" r="T818"/>
      <c s="14" r="U818"/>
      <c s="14" r="V818"/>
      <c s="14" r="W818"/>
    </row>
    <row r="819">
      <c t="s" s="14" r="A819">
        <v>2071</v>
      </c>
      <c t="str" s="14" r="B819">
        <f>hyperlink("https://confluence.oceanobservatories.org/display/instruments/BOTPT","BOTPT")</f>
        <v>BOTPT</v>
      </c>
      <c t="s" s="14" r="C819">
        <v>3772</v>
      </c>
      <c t="s" s="14" r="D819">
        <v>3773</v>
      </c>
      <c s="14" r="E819">
        <f>countif(D$6:D$23675,D819) - 1</f>
        <v>0</v>
      </c>
      <c t="str" s="14" r="F819">
        <v>time_sync_flag_category_int8_str_int8_1</v>
      </c>
      <c s="14" r="G819">
        <f>countif(F$6:F$23697,F819) - 1</f>
        <v>0</v>
      </c>
      <c t="s" s="14" r="H819">
        <v>1478</v>
      </c>
      <c t="s" s="14" r="I819">
        <v>1479</v>
      </c>
      <c t="s" s="14" r="J819">
        <v>3774</v>
      </c>
      <c s="14" r="K819"/>
      <c s="14" r="L819"/>
      <c s="14" r="M819">
        <v>1</v>
      </c>
      <c s="23" r="N819"/>
      <c s="14" r="O819"/>
      <c s="14" r="P819"/>
      <c s="14" r="Q819"/>
      <c s="14" r="R819"/>
      <c s="14" r="S819"/>
      <c s="14" r="T819"/>
      <c s="14" r="U819"/>
      <c s="14" r="V819"/>
      <c s="14" r="W819"/>
    </row>
    <row r="820">
      <c t="s" s="14" r="A820">
        <v>2071</v>
      </c>
      <c t="str" s="14" r="B820">
        <f>hyperlink("https://confluence.oceanobservatories.org/display/instruments/BOTPT","BOTPT")</f>
        <v>BOTPT</v>
      </c>
      <c t="s" s="14" r="C820">
        <v>3775</v>
      </c>
      <c t="s" s="14" r="D820">
        <v>3776</v>
      </c>
      <c s="14" r="E820">
        <f>countif(D$6:D$23675,D820) - 1</f>
        <v>0</v>
      </c>
      <c t="str" s="14" r="F820">
        <v>lily_x_tilt_quantity_float32_µrad</v>
      </c>
      <c s="14" r="G820">
        <f>countif(F$6:F$23697,F820) - 1</f>
        <v>0</v>
      </c>
      <c t="s" s="14" r="H820">
        <v>1397</v>
      </c>
      <c t="s" s="14" r="I820">
        <v>1398</v>
      </c>
      <c s="14" r="J820"/>
      <c s="14" r="K820"/>
      <c s="14" r="L820"/>
      <c t="s" s="14" r="M820">
        <v>3777</v>
      </c>
      <c s="23" r="N820"/>
      <c s="14" r="O820"/>
      <c s="14" r="P820"/>
      <c s="14" r="Q820"/>
      <c t="s" s="14" r="R820">
        <v>3778</v>
      </c>
      <c s="14" r="S820"/>
      <c s="14" r="T820"/>
      <c s="14" r="U820"/>
      <c s="14" r="V820"/>
      <c s="14" r="W820"/>
    </row>
    <row r="821">
      <c t="s" s="14" r="A821">
        <v>2071</v>
      </c>
      <c t="str" s="14" r="B821">
        <f>hyperlink("https://confluence.oceanobservatories.org/display/instruments/BOTPT","BOTPT")</f>
        <v>BOTPT</v>
      </c>
      <c t="s" s="14" r="C821">
        <v>3779</v>
      </c>
      <c t="s" s="14" r="D821">
        <v>3780</v>
      </c>
      <c s="14" r="E821">
        <f>countif(D$6:D$23675,D821) - 1</f>
        <v>0</v>
      </c>
      <c t="str" s="14" r="F821">
        <v>lily_y_tilt_quantity_float32_µrad</v>
      </c>
      <c s="14" r="G821">
        <f>countif(F$6:F$23697,F821) - 1</f>
        <v>0</v>
      </c>
      <c t="s" s="14" r="H821">
        <v>1397</v>
      </c>
      <c t="s" s="14" r="I821">
        <v>1398</v>
      </c>
      <c s="14" r="J821"/>
      <c s="14" r="K821"/>
      <c s="14" r="L821"/>
      <c t="s" s="14" r="M821">
        <v>3777</v>
      </c>
      <c s="23" r="N821"/>
      <c s="14" r="O821"/>
      <c s="14" r="P821"/>
      <c s="14" r="Q821"/>
      <c t="s" s="14" r="R821">
        <v>3781</v>
      </c>
      <c s="14" r="S821"/>
      <c s="14" r="T821"/>
      <c s="14" r="U821"/>
      <c s="14" r="V821"/>
      <c s="14" r="W821"/>
    </row>
    <row r="822">
      <c t="s" s="14" r="A822">
        <v>2071</v>
      </c>
      <c t="str" s="14" r="B822">
        <f>hyperlink("https://confluence.oceanobservatories.org/display/instruments/BOTPT","BOTPT")</f>
        <v>BOTPT</v>
      </c>
      <c t="s" s="14" r="C822">
        <v>3782</v>
      </c>
      <c t="s" s="14" r="D822">
        <v>3783</v>
      </c>
      <c s="14" r="E822">
        <f>countif(D$6:D$23675,D822) - 1</f>
        <v>0</v>
      </c>
      <c t="str" s="14" r="F822">
        <v>compass_direction_quantity_float32_degrees</v>
      </c>
      <c s="14" r="G822">
        <f>countif(F$6:F$23697,F822) - 1</f>
        <v>0</v>
      </c>
      <c t="s" s="14" r="H822">
        <v>1397</v>
      </c>
      <c t="s" s="14" r="I822">
        <v>1398</v>
      </c>
      <c s="14" r="J822"/>
      <c s="14" r="K822"/>
      <c s="14" r="L822"/>
      <c t="s" s="14" r="M822">
        <v>1732</v>
      </c>
      <c s="23" r="N822"/>
      <c s="14" r="O822"/>
      <c s="14" r="P822"/>
      <c s="14" r="Q822"/>
      <c t="s" s="14" r="R822">
        <v>3784</v>
      </c>
      <c s="14" r="S822"/>
      <c s="14" r="T822"/>
      <c s="14" r="U822"/>
      <c s="14" r="V822"/>
      <c s="14" r="W822"/>
    </row>
    <row r="823">
      <c t="s" s="14" r="A823">
        <v>2071</v>
      </c>
      <c t="str" s="14" r="B823">
        <f>hyperlink("https://confluence.oceanobservatories.org/display/instruments/BOTPT","BOTPT")</f>
        <v>BOTPT</v>
      </c>
      <c t="s" s="14" r="C823">
        <v>3785</v>
      </c>
      <c t="s" s="14" r="D823">
        <v>3786</v>
      </c>
      <c s="14" r="E823">
        <f>countif(D$6:D$23675,D823) - 1</f>
        <v>0</v>
      </c>
      <c t="str" s="14" r="F823">
        <v>supply_voltage_quantity_float32_V</v>
      </c>
      <c s="14" r="G823">
        <f>countif(F$6:F$23697,F823) - 1</f>
        <v>0</v>
      </c>
      <c t="s" s="14" r="H823">
        <v>1397</v>
      </c>
      <c t="s" s="14" r="I823">
        <v>1398</v>
      </c>
      <c s="14" r="J823"/>
      <c s="14" r="K823"/>
      <c s="14" r="L823"/>
      <c t="s" s="14" r="M823">
        <v>1659</v>
      </c>
      <c s="23" r="N823"/>
      <c s="14" r="O823"/>
      <c s="14" r="P823"/>
      <c s="14" r="Q823"/>
      <c t="s" s="14" r="R823">
        <v>3787</v>
      </c>
      <c s="14" r="S823"/>
      <c s="14" r="T823"/>
      <c s="14" r="U823"/>
      <c s="14" r="V823"/>
      <c s="14" r="W823"/>
    </row>
    <row r="824">
      <c t="s" s="14" r="A824">
        <v>2071</v>
      </c>
      <c t="str" s="14" r="B824">
        <f>hyperlink("https://confluence.oceanobservatories.org/display/instruments/BOTPT","BOTPT")</f>
        <v>BOTPT</v>
      </c>
      <c t="s" s="14" r="C824">
        <v>3788</v>
      </c>
      <c t="s" s="14" r="D824">
        <v>3789</v>
      </c>
      <c s="14" r="E824">
        <f>countif(D$6:D$23675,D824) - 1</f>
        <v>0</v>
      </c>
      <c t="str" s="14" r="F824">
        <v>press_trans_temp_quantity_float64_deg_C</v>
      </c>
      <c s="14" r="G824">
        <f>countif(F$6:F$23697,F824) - 1</f>
        <v>0</v>
      </c>
      <c t="s" s="14" r="H824">
        <v>1397</v>
      </c>
      <c t="s" s="14" r="I824">
        <v>1439</v>
      </c>
      <c s="14" r="J824"/>
      <c s="14" r="K824"/>
      <c s="14" r="L824"/>
      <c t="s" s="14" r="M824">
        <v>1432</v>
      </c>
      <c s="23" r="N824"/>
      <c t="s" s="14" r="O824">
        <v>3790</v>
      </c>
      <c s="14" r="P824"/>
      <c s="14" r="Q824"/>
      <c t="s" s="14" r="R824">
        <v>3791</v>
      </c>
      <c s="14" r="S824"/>
      <c t="s" s="14" r="T824">
        <v>3792</v>
      </c>
      <c s="14" r="U824"/>
      <c s="14" r="V824"/>
      <c s="14" r="W824"/>
    </row>
    <row r="825">
      <c t="s" s="14" r="A825">
        <v>2071</v>
      </c>
      <c t="str" s="14" r="B825">
        <f>hyperlink("https://confluence.oceanobservatories.org/display/instruments/BOTPT","BOTPT")</f>
        <v>BOTPT</v>
      </c>
      <c t="s" s="14" r="C825">
        <v>3793</v>
      </c>
      <c t="s" s="14" r="D825">
        <v>3794</v>
      </c>
      <c s="14" r="E825">
        <f>countif(D$6:D$23675,D825) - 1</f>
        <v>0</v>
      </c>
      <c t="str" s="14" r="F825">
        <v>heat_x_tilt_quantity_int16_degrees</v>
      </c>
      <c s="14" r="G825">
        <f>countif(F$6:F$23697,F825) - 1</f>
        <v>0</v>
      </c>
      <c t="s" s="14" r="H825">
        <v>1397</v>
      </c>
      <c t="s" s="14" r="I825">
        <v>1790</v>
      </c>
      <c s="14" r="J825"/>
      <c s="14" r="K825"/>
      <c s="14" r="L825"/>
      <c t="s" s="14" r="M825">
        <v>1732</v>
      </c>
      <c s="23" r="N825"/>
      <c s="14" r="O825"/>
      <c s="14" r="P825"/>
      <c s="14" r="Q825"/>
      <c t="s" s="14" r="R825">
        <v>3795</v>
      </c>
      <c s="14" r="S825"/>
      <c s="14" r="T825"/>
      <c s="14" r="U825"/>
      <c s="14" r="V825"/>
      <c s="14" r="W825"/>
    </row>
    <row r="826">
      <c t="s" s="14" r="A826">
        <v>2071</v>
      </c>
      <c t="str" s="14" r="B826">
        <f>hyperlink("https://confluence.oceanobservatories.org/display/instruments/BOTPT","BOTPT")</f>
        <v>BOTPT</v>
      </c>
      <c t="s" s="14" r="C826">
        <v>3796</v>
      </c>
      <c t="s" s="14" r="D826">
        <v>3797</v>
      </c>
      <c s="14" r="E826">
        <f>countif(D$6:D$23675,D826) - 1</f>
        <v>0</v>
      </c>
      <c t="str" s="14" r="F826">
        <v>heat_y_tilt_quantity_int16_degrees</v>
      </c>
      <c s="14" r="G826">
        <f>countif(F$6:F$23697,F826) - 1</f>
        <v>0</v>
      </c>
      <c t="s" s="14" r="H826">
        <v>1397</v>
      </c>
      <c t="s" s="14" r="I826">
        <v>1790</v>
      </c>
      <c s="14" r="J826"/>
      <c s="14" r="K826"/>
      <c s="14" r="L826"/>
      <c t="s" s="14" r="M826">
        <v>1732</v>
      </c>
      <c s="23" r="N826"/>
      <c s="14" r="O826"/>
      <c s="14" r="P826"/>
      <c s="14" r="Q826"/>
      <c t="s" s="14" r="R826">
        <v>3798</v>
      </c>
      <c s="14" r="S826"/>
      <c s="14" r="T826"/>
      <c s="14" r="U826"/>
      <c s="14" r="V826"/>
      <c s="14" r="W826"/>
    </row>
    <row r="827">
      <c t="s" s="14" r="A827">
        <v>2071</v>
      </c>
      <c t="str" s="14" r="B827">
        <f>hyperlink("https://confluence.oceanobservatories.org/display/instruments/BOTPT","BOTPT")</f>
        <v>BOTPT</v>
      </c>
      <c t="s" s="14" r="C827">
        <v>3799</v>
      </c>
      <c t="s" s="14" r="D827">
        <v>3800</v>
      </c>
      <c s="14" r="E827">
        <f>countif(D$6:D$23675,D827) - 1</f>
        <v>0</v>
      </c>
      <c t="str" s="14" r="F827">
        <v>iris_x_tilt_quantity_float32_degrees</v>
      </c>
      <c s="14" r="G827">
        <f>countif(F$6:F$23697,F827) - 1</f>
        <v>0</v>
      </c>
      <c t="s" s="14" r="H827">
        <v>1397</v>
      </c>
      <c t="s" s="14" r="I827">
        <v>1398</v>
      </c>
      <c s="14" r="J827"/>
      <c s="14" r="K827"/>
      <c s="14" r="L827"/>
      <c t="s" s="14" r="M827">
        <v>1732</v>
      </c>
      <c s="23" r="N827"/>
      <c s="14" r="O827"/>
      <c s="14" r="P827"/>
      <c s="14" r="Q827"/>
      <c t="s" s="14" r="R827">
        <v>3801</v>
      </c>
      <c s="14" r="S827"/>
      <c s="14" r="T827"/>
      <c s="14" r="U827"/>
      <c s="14" r="V827"/>
      <c s="14" r="W827"/>
    </row>
    <row r="828">
      <c t="s" s="14" r="A828">
        <v>2071</v>
      </c>
      <c t="str" s="14" r="B828">
        <f>hyperlink("https://confluence.oceanobservatories.org/display/instruments/BOTPT","BOTPT")</f>
        <v>BOTPT</v>
      </c>
      <c t="s" s="14" r="C828">
        <v>3802</v>
      </c>
      <c t="s" s="14" r="D828">
        <v>3803</v>
      </c>
      <c s="14" r="E828">
        <f>countif(D$6:D$23675,D828) - 1</f>
        <v>0</v>
      </c>
      <c t="str" s="14" r="F828">
        <v>iris_y_tilt_quantity_float32_degrees</v>
      </c>
      <c s="14" r="G828">
        <f>countif(F$6:F$23697,F828) - 1</f>
        <v>0</v>
      </c>
      <c t="s" s="14" r="H828">
        <v>1397</v>
      </c>
      <c t="s" s="14" r="I828">
        <v>1398</v>
      </c>
      <c s="14" r="J828"/>
      <c s="14" r="K828"/>
      <c s="14" r="L828"/>
      <c t="s" s="14" r="M828">
        <v>1732</v>
      </c>
      <c s="23" r="N828"/>
      <c s="14" r="O828"/>
      <c s="14" r="P828"/>
      <c s="14" r="Q828"/>
      <c t="s" s="14" r="R828">
        <v>3804</v>
      </c>
      <c s="14" r="S828"/>
      <c s="14" r="T828"/>
      <c s="14" r="U828"/>
      <c s="14" r="V828"/>
      <c s="14" r="W828"/>
    </row>
    <row r="829">
      <c t="s" s="14" r="A829">
        <v>2071</v>
      </c>
      <c t="str" s="14" r="B829">
        <f>hyperlink("https://confluence.oceanobservatories.org/display/instruments/BOTPT","BOTPT")</f>
        <v>BOTPT</v>
      </c>
      <c t="s" s="14" r="C829">
        <v>3805</v>
      </c>
      <c t="s" s="14" r="D829">
        <v>3806</v>
      </c>
      <c s="14" r="E829">
        <f>countif(D$6:D$23675,D829) - 1</f>
        <v>0</v>
      </c>
      <c t="str" s="14" r="F829">
        <v>bottom_pressure_quantity_float32_psi</v>
      </c>
      <c s="14" r="G829">
        <f>countif(F$6:F$23697,F829) - 1</f>
        <v>0</v>
      </c>
      <c t="s" s="14" r="H829">
        <v>1397</v>
      </c>
      <c t="s" s="14" r="I829">
        <v>1398</v>
      </c>
      <c s="14" r="J829"/>
      <c s="14" r="K829"/>
      <c s="14" r="L829"/>
      <c t="s" s="14" r="M829">
        <v>1770</v>
      </c>
      <c s="23" r="N829">
        <v>-9999</v>
      </c>
      <c t="s" s="14" r="O829">
        <v>3807</v>
      </c>
      <c s="14" r="P829"/>
      <c s="14" r="Q829"/>
      <c t="s" s="14" r="R829">
        <v>3808</v>
      </c>
      <c s="14" r="S829"/>
      <c t="s" s="14" r="T829">
        <v>3809</v>
      </c>
      <c s="14" r="U829"/>
      <c s="14" r="V829"/>
      <c s="14" r="W829"/>
    </row>
    <row r="830">
      <c t="s" s="14" r="A830">
        <v>2071</v>
      </c>
      <c t="str" s="14" r="B830">
        <f>hyperlink("https://confluence.oceanobservatories.org/display/instruments/BOTPT","BOTPT")</f>
        <v>BOTPT</v>
      </c>
      <c t="s" s="14" r="C830">
        <v>3810</v>
      </c>
      <c t="s" s="14" r="D830">
        <v>3811</v>
      </c>
      <c s="14" r="E830">
        <f>countif(D$6:D$23675,D830) - 1</f>
        <v>0</v>
      </c>
      <c t="str" s="14" r="F830">
        <v>lily_temp_quantity_float32_deg_C</v>
      </c>
      <c s="14" r="G830">
        <f>countif(F$6:F$23697,F830) - 1</f>
        <v>0</v>
      </c>
      <c t="s" s="14" r="H830">
        <v>1397</v>
      </c>
      <c t="s" s="14" r="I830">
        <v>1398</v>
      </c>
      <c s="14" r="J830"/>
      <c s="14" r="K830"/>
      <c s="14" r="L830"/>
      <c t="s" s="14" r="M830">
        <v>1432</v>
      </c>
      <c s="23" r="N830"/>
      <c s="14" r="O830"/>
      <c s="14" r="P830"/>
      <c s="14" r="Q830"/>
      <c t="s" s="14" r="R830">
        <v>3812</v>
      </c>
      <c s="14" r="S830"/>
      <c s="14" r="T830"/>
      <c s="14" r="U830"/>
      <c s="14" r="V830"/>
      <c s="14" r="W830"/>
    </row>
    <row r="831">
      <c t="s" s="14" r="A831">
        <v>2071</v>
      </c>
      <c t="str" s="14" r="B831">
        <f>hyperlink("https://confluence.oceanobservatories.org/display/instruments/BOTPT","BOTPT")</f>
        <v>BOTPT</v>
      </c>
      <c t="s" s="14" r="C831">
        <v>3813</v>
      </c>
      <c t="s" s="14" r="D831">
        <v>3814</v>
      </c>
      <c s="14" r="E831">
        <f>countif(D$6:D$23675,D831) - 1</f>
        <v>0</v>
      </c>
      <c t="str" s="14" r="F831">
        <v>iris_temp_quantity_float32_deg_C</v>
      </c>
      <c s="14" r="G831">
        <f>countif(F$6:F$23697,F831) - 1</f>
        <v>0</v>
      </c>
      <c t="s" s="14" r="H831">
        <v>1397</v>
      </c>
      <c t="s" s="14" r="I831">
        <v>1398</v>
      </c>
      <c s="14" r="J831"/>
      <c s="14" r="K831"/>
      <c s="14" r="L831"/>
      <c t="s" s="14" r="M831">
        <v>1432</v>
      </c>
      <c s="23" r="N831"/>
      <c s="14" r="O831"/>
      <c s="14" r="P831"/>
      <c s="14" r="Q831"/>
      <c t="s" s="14" r="R831">
        <v>3815</v>
      </c>
      <c s="14" r="S831"/>
      <c s="14" r="T831"/>
      <c s="14" r="U831"/>
      <c s="14" r="V831"/>
      <c s="14" r="W831"/>
    </row>
    <row r="832">
      <c t="s" s="14" r="A832">
        <v>2071</v>
      </c>
      <c t="str" s="14" r="B832">
        <f>hyperlink("https://confluence.oceanobservatories.org/display/instruments/BOTPT","BOTPT")</f>
        <v>BOTPT</v>
      </c>
      <c t="s" s="14" r="C832">
        <v>3816</v>
      </c>
      <c t="s" s="14" r="D832">
        <v>3817</v>
      </c>
      <c s="14" r="E832">
        <f>countif(D$6:D$23675,D832) - 1</f>
        <v>0</v>
      </c>
      <c t="str" s="14" r="F832">
        <v>heat_temp_quantity_int16_deg_C</v>
      </c>
      <c s="14" r="G832">
        <f>countif(F$6:F$23697,F832) - 1</f>
        <v>0</v>
      </c>
      <c t="s" s="14" r="H832">
        <v>1397</v>
      </c>
      <c t="s" s="14" r="I832">
        <v>1790</v>
      </c>
      <c s="14" r="J832"/>
      <c s="14" r="K832"/>
      <c s="14" r="L832"/>
      <c t="s" s="14" r="M832">
        <v>1432</v>
      </c>
      <c s="23" r="N832"/>
      <c s="14" r="O832"/>
      <c s="14" r="P832"/>
      <c s="14" r="Q832"/>
      <c t="s" s="14" r="R832">
        <v>3818</v>
      </c>
      <c s="14" r="S832"/>
      <c s="14" r="T832"/>
      <c s="14" r="U832"/>
      <c s="14" r="V832"/>
      <c s="14" r="W832"/>
    </row>
    <row r="833">
      <c t="s" s="14" r="A833">
        <v>2071</v>
      </c>
      <c t="str" s="14" r="B833">
        <f>hyperlink("https://confluence.oceanobservatories.org/display/instruments/BOTPT","BOTPT")</f>
        <v>BOTPT</v>
      </c>
      <c t="s" s="14" r="C833">
        <v>3819</v>
      </c>
      <c t="s" s="14" r="D833">
        <v>3820</v>
      </c>
      <c s="14" r="E833">
        <f>countif(D$6:D$23675,D833) - 1</f>
        <v>0</v>
      </c>
      <c t="str" s="14" r="F833">
        <v>seafloor_tilt_magnitude_quantity_float32_µrad</v>
      </c>
      <c s="14" r="G833">
        <f>countif(F$6:F$23697,F833) - 1</f>
        <v>0</v>
      </c>
      <c t="s" s="14" r="H833">
        <v>1397</v>
      </c>
      <c t="s" s="14" r="I833">
        <v>1398</v>
      </c>
      <c s="14" r="J833"/>
      <c s="14" r="K833"/>
      <c s="14" r="L833"/>
      <c t="s" s="14" r="M833">
        <v>3777</v>
      </c>
      <c s="23" r="N833">
        <v>-9999</v>
      </c>
      <c t="s" s="14" r="O833">
        <v>3821</v>
      </c>
      <c s="14" r="P833"/>
      <c t="s" s="14" r="Q833">
        <v>3821</v>
      </c>
      <c t="s" s="14" r="R833">
        <v>3822</v>
      </c>
      <c s="14" r="S833"/>
      <c t="s" s="14" r="T833">
        <v>3823</v>
      </c>
      <c s="14" r="U833"/>
      <c s="14" r="V833"/>
      <c s="14" r="W833"/>
    </row>
    <row r="834">
      <c t="s" s="14" r="A834">
        <v>2071</v>
      </c>
      <c t="str" s="14" r="B834">
        <f>hyperlink("https://confluence.oceanobservatories.org/display/instruments/BOTPT","BOTPT")</f>
        <v>BOTPT</v>
      </c>
      <c t="s" s="14" r="C834">
        <v>3824</v>
      </c>
      <c t="s" s="14" r="D834">
        <v>3825</v>
      </c>
      <c s="14" r="E834">
        <f>countif(D$6:D$23675,D834) - 1</f>
        <v>0</v>
      </c>
      <c t="str" s="14" r="F834">
        <v>seafloor_tilt_direction_quantity_float32_degrees</v>
      </c>
      <c s="14" r="G834">
        <f>countif(F$6:F$23697,F834) - 1</f>
        <v>0</v>
      </c>
      <c t="s" s="14" r="H834">
        <v>1397</v>
      </c>
      <c t="s" s="14" r="I834">
        <v>1398</v>
      </c>
      <c s="14" r="J834"/>
      <c s="14" r="K834"/>
      <c s="14" r="L834"/>
      <c t="s" s="14" r="M834">
        <v>1732</v>
      </c>
      <c s="23" r="N834">
        <v>-9999</v>
      </c>
      <c t="s" s="14" r="O834">
        <v>3826</v>
      </c>
      <c s="14" r="P834"/>
      <c t="s" s="14" r="Q834">
        <v>3826</v>
      </c>
      <c t="s" s="14" r="R834">
        <v>3827</v>
      </c>
      <c s="14" r="S834"/>
      <c s="14" r="T834"/>
      <c s="14" r="U834"/>
      <c s="14" r="V834"/>
      <c s="14" r="W834"/>
    </row>
    <row r="835">
      <c t="s" s="14" r="A835">
        <v>3828</v>
      </c>
      <c s="14" r="B835"/>
      <c t="s" s="14" r="C835">
        <v>3829</v>
      </c>
      <c t="s" s="14" r="D835">
        <v>3830</v>
      </c>
      <c s="14" r="E835"/>
      <c s="14" r="F835"/>
      <c s="14" r="G835"/>
      <c t="s" s="14" r="H835">
        <v>3831</v>
      </c>
      <c t="s" s="14" r="I835">
        <v>1439</v>
      </c>
      <c s="14" r="J835"/>
      <c t="s" s="14" r="K835">
        <v>3832</v>
      </c>
      <c t="s" r="L835">
        <v>3833</v>
      </c>
      <c t="s" s="14" r="M835">
        <v>1432</v>
      </c>
      <c s="23" r="N835">
        <v>-9999</v>
      </c>
      <c s="14" r="O835"/>
      <c s="14" r="P835"/>
      <c s="14" r="Q835"/>
      <c s="14" r="R835"/>
      <c s="14" r="S835"/>
      <c s="14" r="T835"/>
      <c s="14" r="U835"/>
      <c s="14" r="V835"/>
      <c s="14" r="W835"/>
    </row>
    <row r="836">
      <c t="s" s="14" r="A836">
        <v>3828</v>
      </c>
      <c s="14" r="B836"/>
      <c t="s" s="14" r="C836">
        <v>3834</v>
      </c>
      <c t="s" s="14" r="D836">
        <v>3835</v>
      </c>
      <c s="14" r="E836"/>
      <c s="14" r="F836"/>
      <c s="14" r="G836"/>
      <c t="s" s="14" r="H836">
        <v>3831</v>
      </c>
      <c t="s" s="14" r="I836">
        <v>1439</v>
      </c>
      <c s="14" r="J836"/>
      <c t="s" s="14" r="K836">
        <v>3836</v>
      </c>
      <c t="s" s="14" r="L836">
        <v>3837</v>
      </c>
      <c s="14" r="M836"/>
      <c s="23" r="N836">
        <v>-9999</v>
      </c>
      <c s="14" r="O836"/>
      <c s="14" r="P836"/>
      <c s="14" r="Q836"/>
      <c s="14" r="R836"/>
      <c s="14" r="S836"/>
      <c s="14" r="T836"/>
      <c s="14" r="U836"/>
      <c s="14" r="V836"/>
      <c s="14" r="W836"/>
    </row>
    <row r="837">
      <c t="s" s="14" r="A837">
        <v>3828</v>
      </c>
      <c s="14" r="B837"/>
      <c t="s" s="14" r="C837">
        <v>3838</v>
      </c>
      <c t="s" s="14" r="D837">
        <v>3839</v>
      </c>
      <c s="14" r="E837"/>
      <c s="14" r="F837"/>
      <c s="14" r="G837"/>
      <c t="s" s="14" r="H837">
        <v>3831</v>
      </c>
      <c t="s" s="14" r="I837">
        <v>1439</v>
      </c>
      <c s="14" r="J837"/>
      <c t="s" s="14" r="K837">
        <v>3840</v>
      </c>
      <c t="s" r="L837">
        <v>3841</v>
      </c>
      <c s="14" r="M837"/>
      <c s="23" r="N837">
        <v>-9999</v>
      </c>
      <c s="14" r="O837"/>
      <c s="14" r="P837"/>
      <c s="14" r="Q837"/>
      <c s="14" r="R837"/>
      <c s="14" r="S837"/>
      <c s="14" r="T837"/>
      <c s="14" r="U837"/>
      <c s="14" r="V837"/>
      <c s="14" r="W837"/>
    </row>
    <row r="838">
      <c t="s" s="14" r="A838">
        <v>3828</v>
      </c>
      <c s="14" r="B838"/>
      <c t="s" s="14" r="C838">
        <v>3842</v>
      </c>
      <c t="s" s="14" r="D838">
        <v>3843</v>
      </c>
      <c s="14" r="E838"/>
      <c s="14" r="F838"/>
      <c s="14" r="G838"/>
      <c t="s" s="14" r="H838">
        <v>1397</v>
      </c>
      <c t="s" s="14" r="I838">
        <v>1439</v>
      </c>
      <c s="14" r="J838"/>
      <c s="14" r="K838"/>
      <c s="14" r="L838"/>
      <c t="s" s="14" r="M838">
        <v>1432</v>
      </c>
      <c s="23" r="N838">
        <v>-9999</v>
      </c>
      <c s="14" r="O838"/>
      <c s="14" r="P838"/>
      <c s="14" r="Q838"/>
      <c s="14" r="R838"/>
      <c s="14" r="S838"/>
      <c s="14" r="T838"/>
      <c s="14" r="U838"/>
      <c s="14" r="V838"/>
      <c s="14" r="W838"/>
    </row>
    <row r="839">
      <c t="s" s="14" r="A839">
        <v>3828</v>
      </c>
      <c s="14" r="B839"/>
      <c t="s" s="14" r="C839">
        <v>3844</v>
      </c>
      <c t="s" s="14" r="D839">
        <v>3845</v>
      </c>
      <c s="14" r="E839"/>
      <c s="14" r="F839"/>
      <c s="14" r="G839"/>
      <c t="s" s="14" r="H839">
        <v>1397</v>
      </c>
      <c t="s" s="14" r="I839">
        <v>1439</v>
      </c>
      <c s="14" r="J839"/>
      <c s="14" r="K839"/>
      <c s="14" r="L839"/>
      <c s="14" r="M839"/>
      <c s="23" r="N839">
        <v>-9999</v>
      </c>
      <c s="14" r="O839"/>
      <c s="14" r="P839"/>
      <c s="14" r="Q839"/>
      <c s="14" r="R839"/>
      <c s="14" r="S839"/>
      <c s="14" r="T839"/>
      <c s="14" r="U839"/>
      <c s="14" r="V839"/>
      <c s="14" r="W839"/>
    </row>
    <row r="840">
      <c t="s" s="14" r="A840">
        <v>3828</v>
      </c>
      <c s="14" r="B840"/>
      <c t="s" s="14" r="C840">
        <v>3846</v>
      </c>
      <c t="s" s="14" r="D840">
        <v>3847</v>
      </c>
      <c s="14" r="E840"/>
      <c s="14" r="F840"/>
      <c s="14" r="G840"/>
      <c t="s" s="14" r="H840">
        <v>1397</v>
      </c>
      <c t="s" s="14" r="I840">
        <v>1439</v>
      </c>
      <c s="14" r="J840"/>
      <c s="14" r="K840"/>
      <c s="14" r="L840"/>
      <c s="14" r="M840"/>
      <c s="23" r="N840">
        <v>-9999</v>
      </c>
      <c s="14" r="O840"/>
      <c s="14" r="P840"/>
      <c s="14" r="Q840"/>
      <c s="14" r="R840"/>
      <c s="14" r="S840"/>
      <c s="14" r="T840"/>
      <c s="14" r="U840"/>
      <c s="14" r="V840"/>
      <c s="14" r="W840"/>
    </row>
    <row r="841">
      <c s="14" r="A841"/>
      <c s="14" r="B841"/>
      <c s="14" r="C841"/>
      <c s="14" r="D841"/>
      <c s="14" r="E841"/>
      <c s="14" r="F841"/>
      <c s="14" r="G841"/>
      <c s="14" r="H841"/>
      <c s="14" r="I841"/>
      <c s="14" r="J841"/>
      <c s="14" r="K841"/>
      <c s="14" r="L841"/>
      <c s="14" r="M841"/>
      <c s="23" r="N841"/>
      <c s="14" r="O841"/>
      <c s="14" r="P841"/>
      <c s="14" r="Q841"/>
      <c s="14" r="R841"/>
      <c s="14" r="S841"/>
      <c s="14" r="T841"/>
      <c s="14" r="U841"/>
      <c s="14" r="V841"/>
      <c s="14" r="W841"/>
    </row>
    <row r="842">
      <c s="14" r="A842"/>
      <c s="14" r="B842"/>
      <c s="14" r="C842"/>
      <c s="14" r="D842"/>
      <c s="14" r="E842"/>
      <c s="14" r="F842"/>
      <c s="14" r="G842"/>
      <c s="14" r="H842"/>
      <c s="14" r="I842"/>
      <c s="14" r="J842"/>
      <c s="14" r="K842"/>
      <c s="14" r="L842"/>
      <c s="14" r="M842"/>
      <c s="23" r="N842"/>
      <c s="14" r="O842"/>
      <c s="14" r="P842"/>
      <c s="14" r="Q842"/>
      <c s="14" r="R842"/>
      <c s="14" r="S842"/>
      <c s="14" r="T842"/>
      <c s="14" r="U842"/>
      <c s="14" r="V842"/>
      <c s="14" r="W842"/>
    </row>
    <row r="843">
      <c s="14" r="A843"/>
      <c s="14" r="B843"/>
      <c s="14" r="C843"/>
      <c s="14" r="D843"/>
      <c s="14" r="E843"/>
      <c s="14" r="F843"/>
      <c s="14" r="G843"/>
      <c s="14" r="H843"/>
      <c s="14" r="I843"/>
      <c s="14" r="J843"/>
      <c s="14" r="K843"/>
      <c s="14" r="L843"/>
      <c s="14" r="M843"/>
      <c s="23" r="N843"/>
      <c s="14" r="O843"/>
      <c s="14" r="P843"/>
      <c s="14" r="Q843"/>
      <c s="14" r="R843"/>
      <c s="14" r="S843"/>
      <c s="14" r="T843"/>
      <c s="14" r="U843"/>
      <c s="14" r="V843"/>
      <c s="14" r="W843"/>
    </row>
    <row r="844">
      <c s="14" r="A844"/>
      <c s="14" r="B844"/>
      <c s="14" r="C844"/>
      <c s="14" r="D844"/>
      <c s="14" r="E844"/>
      <c s="14" r="F844"/>
      <c s="14" r="G844"/>
      <c s="14" r="H844"/>
      <c s="14" r="I844"/>
      <c s="14" r="J844"/>
      <c s="14" r="K844"/>
      <c s="14" r="L844"/>
      <c s="14" r="M844"/>
      <c s="23" r="N844"/>
      <c s="14" r="O844"/>
      <c s="14" r="P844"/>
      <c s="14" r="Q844"/>
      <c s="14" r="R844"/>
      <c s="14" r="S844"/>
      <c s="14" r="T844"/>
      <c s="14" r="U844"/>
      <c s="14" r="V844"/>
      <c s="14" r="W844"/>
    </row>
    <row r="845">
      <c s="14" r="A845"/>
      <c s="14" r="B845"/>
      <c s="14" r="C845"/>
      <c s="14" r="D845"/>
      <c s="14" r="E845"/>
      <c s="14" r="F845"/>
      <c s="14" r="G845"/>
      <c s="14" r="H845"/>
      <c s="14" r="I845"/>
      <c s="14" r="J845"/>
      <c s="14" r="K845"/>
      <c s="14" r="L845"/>
      <c s="14" r="M845"/>
      <c s="23" r="N845"/>
      <c s="14" r="O845"/>
      <c s="14" r="P845"/>
      <c s="14" r="Q845"/>
      <c s="14" r="R845"/>
      <c s="14" r="S845"/>
      <c s="14" r="T845"/>
      <c s="14" r="U845"/>
      <c s="14" r="V845"/>
      <c s="14" r="W845"/>
    </row>
    <row r="846">
      <c s="14" r="A846"/>
      <c s="14" r="B846"/>
      <c s="14" r="C846"/>
      <c s="14" r="D846"/>
      <c s="14" r="E846"/>
      <c s="14" r="F846"/>
      <c s="14" r="G846"/>
      <c s="14" r="H846"/>
      <c s="14" r="I846"/>
      <c s="14" r="J846"/>
      <c s="14" r="K846"/>
      <c s="14" r="L846"/>
      <c s="14" r="M846"/>
      <c s="23" r="N846"/>
      <c s="14" r="O846"/>
      <c s="14" r="P846"/>
      <c s="14" r="Q846"/>
      <c s="14" r="R846"/>
      <c s="14" r="S846"/>
      <c s="14" r="T846"/>
      <c s="14" r="U846"/>
      <c s="14" r="V846"/>
      <c s="14" r="W846"/>
    </row>
    <row r="847">
      <c s="14" r="A847"/>
      <c s="14" r="B847"/>
      <c s="14" r="C847"/>
      <c s="14" r="D847"/>
      <c s="14" r="E847"/>
      <c s="14" r="F847"/>
      <c s="14" r="G847"/>
      <c s="14" r="H847"/>
      <c s="14" r="I847"/>
      <c s="14" r="J847"/>
      <c s="14" r="K847"/>
      <c s="14" r="L847"/>
      <c s="14" r="M847"/>
      <c s="23" r="N847"/>
      <c s="14" r="O847"/>
      <c s="14" r="P847"/>
      <c s="14" r="Q847"/>
      <c s="14" r="R847"/>
      <c s="14" r="S847"/>
      <c s="14" r="T847"/>
      <c s="14" r="U847"/>
      <c s="14" r="V847"/>
      <c s="14" r="W847"/>
    </row>
    <row r="848">
      <c s="14" r="A848"/>
      <c s="14" r="B848"/>
      <c s="14" r="C848"/>
      <c s="14" r="D848"/>
      <c s="14" r="E848"/>
      <c s="14" r="F848"/>
      <c s="14" r="G848"/>
      <c s="14" r="H848"/>
      <c s="14" r="I848"/>
      <c s="14" r="J848"/>
      <c s="14" r="K848"/>
      <c s="14" r="L848"/>
      <c s="14" r="M848"/>
      <c s="23" r="N848"/>
      <c s="14" r="O848"/>
      <c s="14" r="P848"/>
      <c s="14" r="Q848"/>
      <c s="14" r="R848"/>
      <c s="14" r="S848"/>
      <c s="14" r="T848"/>
      <c s="14" r="U848"/>
      <c s="14" r="V848"/>
      <c s="14" r="W848"/>
    </row>
    <row r="849">
      <c s="14" r="A849"/>
      <c s="14" r="B849"/>
      <c s="14" r="C849"/>
      <c s="14" r="D849"/>
      <c s="14" r="E849"/>
      <c s="14" r="F849"/>
      <c s="14" r="G849"/>
      <c s="14" r="H849"/>
      <c s="14" r="I849"/>
      <c s="14" r="J849"/>
      <c s="14" r="K849"/>
      <c s="14" r="L849"/>
      <c s="14" r="M849"/>
      <c s="23" r="N849"/>
      <c s="14" r="O849"/>
      <c s="14" r="P849"/>
      <c s="14" r="Q849"/>
      <c s="14" r="R849"/>
      <c s="14" r="S849"/>
      <c s="14" r="T849"/>
      <c s="14" r="U849"/>
      <c s="14" r="V849"/>
      <c s="14" r="W849"/>
    </row>
    <row r="850">
      <c s="14" r="A850"/>
      <c s="14" r="B850"/>
      <c s="14" r="C850"/>
      <c s="14" r="D850"/>
      <c s="14" r="E850"/>
      <c s="14" r="F850"/>
      <c s="14" r="G850"/>
      <c s="14" r="H850"/>
      <c s="14" r="I850"/>
      <c s="14" r="J850"/>
      <c s="14" r="K850"/>
      <c s="14" r="L850"/>
      <c s="14" r="M850"/>
      <c s="23" r="N850"/>
      <c s="14" r="O850"/>
      <c s="14" r="P850"/>
      <c s="14" r="Q850"/>
      <c s="14" r="R850"/>
      <c s="14" r="S850"/>
      <c s="14" r="T850"/>
      <c s="14" r="U850"/>
      <c s="14" r="V850"/>
      <c s="14" r="W850"/>
    </row>
    <row r="851">
      <c s="14" r="A851"/>
      <c s="14" r="B851"/>
      <c s="14" r="C851"/>
      <c s="14" r="D851"/>
      <c s="14" r="E851"/>
      <c s="14" r="F851"/>
      <c s="14" r="G851"/>
      <c s="14" r="H851"/>
      <c s="14" r="I851"/>
      <c s="14" r="J851"/>
      <c s="14" r="K851"/>
      <c s="14" r="L851"/>
      <c s="14" r="M851"/>
      <c s="23" r="N851"/>
      <c s="14" r="O851"/>
      <c s="14" r="P851"/>
      <c s="14" r="Q851"/>
      <c s="14" r="R851"/>
      <c s="14" r="S851"/>
      <c s="14" r="T851"/>
      <c s="14" r="U851"/>
      <c s="14" r="V851"/>
      <c s="14" r="W851"/>
    </row>
    <row r="852">
      <c s="14" r="A852"/>
      <c s="14" r="B852"/>
      <c s="14" r="C852"/>
      <c s="14" r="D852"/>
      <c s="14" r="E852"/>
      <c s="14" r="F852"/>
      <c s="14" r="G852"/>
      <c s="14" r="H852"/>
      <c s="14" r="I852"/>
      <c s="14" r="J852"/>
      <c s="14" r="K852"/>
      <c s="14" r="L852"/>
      <c s="14" r="M852"/>
      <c s="23" r="N852"/>
      <c s="14" r="O852"/>
      <c s="14" r="P852"/>
      <c s="14" r="Q852"/>
      <c s="14" r="R852"/>
      <c s="14" r="S852"/>
      <c s="14" r="T852"/>
      <c s="14" r="U852"/>
      <c s="14" r="V852"/>
      <c s="14" r="W852"/>
    </row>
    <row r="853">
      <c s="14" r="A853"/>
      <c s="14" r="B853"/>
      <c s="14" r="C853"/>
      <c s="14" r="D853"/>
      <c s="14" r="E853"/>
      <c s="14" r="F853"/>
      <c s="14" r="G853"/>
      <c s="14" r="H853"/>
      <c s="14" r="I853"/>
      <c s="14" r="J853"/>
      <c s="14" r="K853"/>
      <c s="14" r="L853"/>
      <c s="14" r="M853"/>
      <c s="23" r="N853"/>
      <c s="14" r="O853"/>
      <c s="14" r="P853"/>
      <c s="14" r="Q853"/>
      <c s="14" r="R853"/>
      <c s="14" r="S853"/>
      <c s="14" r="T853"/>
      <c s="14" r="U853"/>
      <c s="14" r="V853"/>
      <c s="14" r="W853"/>
    </row>
    <row r="854">
      <c s="14" r="A854"/>
      <c s="14" r="B854"/>
      <c s="14" r="C854"/>
      <c s="14" r="D854"/>
      <c s="14" r="E854"/>
      <c s="14" r="F854"/>
      <c s="14" r="G854"/>
      <c s="14" r="H854"/>
      <c s="14" r="I854"/>
      <c s="14" r="J854"/>
      <c s="14" r="K854"/>
      <c s="14" r="L854"/>
      <c s="14" r="M854"/>
      <c s="23" r="N854"/>
      <c s="14" r="O854"/>
      <c s="14" r="P854"/>
      <c s="14" r="Q854"/>
      <c s="14" r="R854"/>
      <c s="14" r="S854"/>
      <c s="14" r="T854"/>
      <c s="14" r="U854"/>
      <c s="14" r="V854"/>
      <c s="14" r="W854"/>
    </row>
  </sheetData>
  <conditionalFormatting sqref="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cfRule priority="1" type="cellIs" operator="greaterThan" stopIfTrue="1" dxfId="0">
      <formula>0</formula>
    </cfRule>
  </conditionalFormatting>
  <conditionalFormatting sqref="G1 E2 G2 E3 G3 E4 G4 E5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cfRule priority="1" type="cellIs" operator="greaterThan" stopIfTrue="1" dxfId="1">
      <formula>0</formula>
    </cfRule>
  </conditionalFormatting>
  <legacy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3" customWidth="1" max="3" width="28.71"/>
    <col min="6" customWidth="1" max="6" width="20.43"/>
  </cols>
  <sheetData>
    <row r="1">
      <c t="s" s="26" r="A1">
        <v>0</v>
      </c>
      <c t="s" s="26" r="B1">
        <v>1</v>
      </c>
      <c t="s" s="26" r="C1">
        <v>1338</v>
      </c>
      <c t="s" s="26" r="D1">
        <v>1336</v>
      </c>
      <c t="s" s="47" r="E1">
        <v>3848</v>
      </c>
      <c t="s" s="47" r="F1">
        <v>3849</v>
      </c>
      <c t="s" s="47" r="G1">
        <v>3850</v>
      </c>
      <c t="s" s="47" r="H1">
        <v>3851</v>
      </c>
      <c t="s" s="47" r="I1">
        <v>3852</v>
      </c>
      <c t="s" s="47" r="J1">
        <v>3853</v>
      </c>
      <c t="s" s="47" r="K1">
        <v>3854</v>
      </c>
      <c t="s" s="47" r="L1">
        <v>1352</v>
      </c>
      <c t="s" s="47" r="M1">
        <v>1353</v>
      </c>
    </row>
    <row r="2">
      <c t="s" r="A2">
        <v>132</v>
      </c>
      <c t="s" s="14" r="B2">
        <v>3855</v>
      </c>
      <c t="s" s="14" r="C2">
        <v>3856</v>
      </c>
      <c t="s" s="14" r="D2">
        <v>3857</v>
      </c>
      <c s="14" r="E2"/>
      <c s="14" r="F2"/>
      <c t="s" s="14" r="G2">
        <v>3858</v>
      </c>
      <c t="s" s="14" r="H2">
        <v>3859</v>
      </c>
      <c t="s" s="14" r="I2">
        <v>3860</v>
      </c>
      <c t="s" s="14" r="J2">
        <v>3861</v>
      </c>
      <c t="s" s="14" r="K2">
        <v>3862</v>
      </c>
      <c s="14" r="L2"/>
      <c s="14" r="M2"/>
      <c s="14" r="N2"/>
      <c s="14" r="O2"/>
      <c s="14" r="P2"/>
      <c s="14" r="Q2"/>
      <c s="14" r="R2"/>
      <c s="14" r="S2"/>
      <c s="14" r="T2"/>
      <c s="14" r="U2"/>
      <c s="14" r="V2"/>
      <c s="14" r="W2"/>
      <c s="14" r="X2"/>
      <c s="14" r="Y2"/>
      <c s="14" r="Z2"/>
      <c s="14" r="AA2"/>
      <c s="14" r="AB2"/>
    </row>
    <row r="3">
      <c t="s" r="A3">
        <v>3828</v>
      </c>
      <c t="s" r="B3">
        <v>3832</v>
      </c>
      <c t="str" r="C3">
        <f>CONCATENATE(D3,"_",E3,"_",F3)</f>
        <v>TEMPWAT_L1_CTDMO_</v>
      </c>
      <c t="s" r="D3">
        <v>3829</v>
      </c>
      <c t="s" r="E3">
        <v>3863</v>
      </c>
      <c t="s" r="G3">
        <v>3864</v>
      </c>
      <c t="s" r="H3">
        <v>3865</v>
      </c>
      <c t="s" r="J3">
        <v>3866</v>
      </c>
    </row>
    <row r="4">
      <c t="s" r="A4">
        <v>3828</v>
      </c>
      <c t="s" r="B4">
        <v>3836</v>
      </c>
      <c t="s" r="D4">
        <v>3834</v>
      </c>
      <c t="s" r="E4">
        <v>3863</v>
      </c>
      <c t="s" r="G4">
        <v>3864</v>
      </c>
      <c t="s" r="H4">
        <v>3867</v>
      </c>
      <c t="s" r="J4">
        <v>3868</v>
      </c>
    </row>
    <row r="5">
      <c t="s" r="A5">
        <v>3828</v>
      </c>
      <c t="s" r="B5">
        <v>3840</v>
      </c>
      <c t="s" r="D5">
        <v>3838</v>
      </c>
      <c t="s" r="E5">
        <v>3863</v>
      </c>
      <c t="s" r="G5">
        <v>3864</v>
      </c>
      <c t="s" r="H5">
        <v>3869</v>
      </c>
      <c t="s" r="J5">
        <v>3870</v>
      </c>
    </row>
  </sheetData>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3" customWidth="1" max="3" width="27.71"/>
    <col min="4" customWidth="1" max="4" width="26.86"/>
    <col min="18" customWidth="1" max="18" width="55.0"/>
  </cols>
  <sheetData>
    <row r="1">
      <c t="s" s="44" r="A1">
        <v>0</v>
      </c>
      <c t="s" s="44" r="B1">
        <v>121</v>
      </c>
      <c t="s" s="44" r="C1">
        <v>1336</v>
      </c>
      <c t="s" s="44" r="D1">
        <v>1340</v>
      </c>
      <c t="s" s="44" r="E1">
        <v>1345</v>
      </c>
      <c t="s" s="44" r="F1">
        <v>1346</v>
      </c>
      <c t="s" s="44" r="G1">
        <v>3871</v>
      </c>
      <c t="s" s="44" r="H1">
        <v>3872</v>
      </c>
      <c t="s" s="44" r="I1">
        <v>3873</v>
      </c>
      <c t="s" s="44" r="J1">
        <v>3874</v>
      </c>
      <c t="s" s="44" r="K1">
        <v>3875</v>
      </c>
      <c t="s" s="44" r="L1">
        <v>1349</v>
      </c>
      <c t="s" s="44" r="M1">
        <v>3876</v>
      </c>
      <c t="s" s="44" r="N1">
        <v>3877</v>
      </c>
      <c t="s" s="44" r="O1">
        <v>3878</v>
      </c>
      <c t="s" s="44" r="P1">
        <v>3879</v>
      </c>
      <c t="s" s="44" r="Q1">
        <v>3880</v>
      </c>
      <c t="s" s="44" r="R1">
        <v>1352</v>
      </c>
    </row>
    <row r="2">
      <c t="s" r="A2">
        <v>10</v>
      </c>
      <c t="s" s="62" r="B2">
        <v>3881</v>
      </c>
    </row>
    <row customHeight="1" r="3" ht="1.5">
      <c t="s" r="A3">
        <v>132</v>
      </c>
      <c t="s" r="C3">
        <v>3882</v>
      </c>
      <c t="s" r="E3">
        <v>1364</v>
      </c>
      <c t="s" r="F3">
        <v>3883</v>
      </c>
      <c t="s" r="J3">
        <v>1366</v>
      </c>
      <c t="s" r="K3">
        <v>3884</v>
      </c>
      <c t="s" r="L3">
        <v>3885</v>
      </c>
      <c t="s" r="M3">
        <v>3886</v>
      </c>
      <c t="s" r="R3">
        <v>3887</v>
      </c>
    </row>
    <row r="4">
      <c t="s" r="A4">
        <v>1355</v>
      </c>
      <c t="s" r="C4">
        <v>3888</v>
      </c>
      <c t="s" r="D4">
        <v>1361</v>
      </c>
      <c t="s" r="E4">
        <v>3889</v>
      </c>
      <c t="s" r="F4">
        <v>3890</v>
      </c>
      <c t="s" r="G4">
        <v>3891</v>
      </c>
      <c t="s" r="H4">
        <v>3892</v>
      </c>
      <c t="s" r="K4">
        <v>3893</v>
      </c>
      <c t="s" r="L4">
        <v>3894</v>
      </c>
      <c t="s" r="O4">
        <v>3895</v>
      </c>
      <c t="s" r="P4">
        <v>1370</v>
      </c>
      <c t="s" r="Q4">
        <v>3896</v>
      </c>
      <c t="s" r="R4">
        <v>3887</v>
      </c>
    </row>
    <row r="5">
      <c t="s" r="A5">
        <v>1373</v>
      </c>
      <c t="s" r="C5">
        <v>1374</v>
      </c>
      <c t="s" r="D5">
        <v>1376</v>
      </c>
      <c t="s" r="E5">
        <v>1379</v>
      </c>
      <c t="s" r="G5">
        <v>3897</v>
      </c>
      <c t="s" r="H5">
        <v>3897</v>
      </c>
      <c t="s" r="I5">
        <v>3898</v>
      </c>
      <c t="s" r="J5">
        <v>1381</v>
      </c>
      <c t="s" r="K5">
        <v>1382</v>
      </c>
      <c t="s" r="L5">
        <v>1383</v>
      </c>
      <c t="s" r="M5">
        <v>1384</v>
      </c>
      <c t="s" r="N5">
        <v>3899</v>
      </c>
      <c t="s" r="O5">
        <v>3895</v>
      </c>
      <c t="s" r="P5">
        <v>1385</v>
      </c>
      <c t="s" r="Q5">
        <v>3895</v>
      </c>
      <c t="s" r="R5">
        <v>1386</v>
      </c>
    </row>
    <row r="6">
      <c t="s" r="A6">
        <v>1387</v>
      </c>
      <c t="s" r="K6">
        <v>1388</v>
      </c>
    </row>
    <row r="7">
      <c t="s" r="A7">
        <v>486</v>
      </c>
      <c t="s" r="C7">
        <v>1395</v>
      </c>
      <c t="s" r="D7">
        <v>1398</v>
      </c>
      <c t="s" r="E7">
        <v>1399</v>
      </c>
      <c r="F7">
        <v>-9999</v>
      </c>
      <c t="s" r="J7">
        <v>1400</v>
      </c>
      <c t="s" r="K7">
        <v>1401</v>
      </c>
      <c t="s" r="L7">
        <v>1400</v>
      </c>
      <c t="s" r="M7">
        <v>1402</v>
      </c>
      <c t="s" r="N7">
        <v>3900</v>
      </c>
      <c t="s" r="R7">
        <v>1403</v>
      </c>
    </row>
    <row r="8">
      <c t="s" r="A8">
        <v>486</v>
      </c>
      <c t="s" r="C8">
        <v>1404</v>
      </c>
      <c t="s" r="D8">
        <v>1398</v>
      </c>
      <c t="s" r="E8">
        <v>1406</v>
      </c>
      <c r="F8">
        <v>-9999</v>
      </c>
      <c t="s" r="J8">
        <v>1407</v>
      </c>
      <c t="s" r="K8">
        <v>1408</v>
      </c>
      <c t="s" r="L8">
        <v>1409</v>
      </c>
      <c t="s" r="M8">
        <v>1410</v>
      </c>
      <c t="s" r="N8">
        <v>3900</v>
      </c>
      <c t="s" r="R8">
        <v>1411</v>
      </c>
    </row>
    <row r="9">
      <c t="s" r="A9">
        <v>486</v>
      </c>
      <c t="s" r="C9">
        <v>1412</v>
      </c>
      <c t="s" r="D9">
        <v>1398</v>
      </c>
      <c r="F9">
        <v>-9999</v>
      </c>
      <c t="s" r="J9">
        <v>3901</v>
      </c>
      <c t="s" r="K9">
        <v>1415</v>
      </c>
      <c t="s" r="L9">
        <v>1414</v>
      </c>
      <c t="s" r="M9">
        <v>1416</v>
      </c>
      <c t="s" r="N9">
        <v>3900</v>
      </c>
      <c t="s" r="R9">
        <v>1417</v>
      </c>
    </row>
    <row r="10">
      <c t="s" r="A10">
        <v>486</v>
      </c>
      <c t="s" r="C10">
        <v>1425</v>
      </c>
      <c t="s" r="D10">
        <v>1398</v>
      </c>
      <c t="s" r="E10">
        <v>1427</v>
      </c>
      <c r="F10">
        <v>-9999</v>
      </c>
      <c t="s" r="J10">
        <v>1428</v>
      </c>
      <c t="s" r="K10">
        <v>1408</v>
      </c>
      <c t="s" r="L10">
        <v>1428</v>
      </c>
      <c t="s" r="M10">
        <v>1429</v>
      </c>
      <c t="s" r="N10">
        <v>3900</v>
      </c>
      <c t="s" r="R10">
        <v>1430</v>
      </c>
    </row>
    <row r="11">
      <c t="s" r="A11">
        <v>486</v>
      </c>
      <c t="s" r="C11">
        <v>115</v>
      </c>
      <c t="s" r="D11">
        <v>1398</v>
      </c>
      <c t="s" r="E11">
        <v>1719</v>
      </c>
      <c r="F11">
        <v>-9999</v>
      </c>
      <c t="s" r="J11">
        <v>1433</v>
      </c>
      <c t="s" r="K11">
        <v>1434</v>
      </c>
      <c t="s" r="L11">
        <v>1435</v>
      </c>
      <c t="s" r="M11">
        <v>1436</v>
      </c>
      <c t="s" r="N11">
        <v>3900</v>
      </c>
      <c t="s" r="R11">
        <v>1411</v>
      </c>
    </row>
    <row r="12">
      <c t="s" r="A12">
        <v>486</v>
      </c>
      <c t="s" r="C12">
        <v>1437</v>
      </c>
      <c t="s" r="D12">
        <v>1439</v>
      </c>
      <c t="s" r="E12">
        <v>1440</v>
      </c>
      <c r="F12">
        <v>-9999</v>
      </c>
      <c t="s" r="J12">
        <v>3902</v>
      </c>
      <c t="s" r="K12">
        <v>1437</v>
      </c>
      <c t="s" r="N12">
        <v>3900</v>
      </c>
      <c t="s" r="R12">
        <v>1442</v>
      </c>
    </row>
    <row r="13">
      <c t="s" r="A13">
        <v>486</v>
      </c>
      <c t="s" r="C13">
        <v>1443</v>
      </c>
      <c t="s" r="D13">
        <v>1398</v>
      </c>
      <c t="s" r="E13">
        <v>1445</v>
      </c>
      <c r="F13">
        <v>-9999</v>
      </c>
      <c t="s" r="G13">
        <v>3903</v>
      </c>
      <c t="s" r="J13">
        <v>1446</v>
      </c>
      <c t="s" r="K13">
        <v>1447</v>
      </c>
      <c t="s" r="N13">
        <v>3900</v>
      </c>
    </row>
    <row r="14">
      <c t="s" r="A14">
        <v>486</v>
      </c>
      <c t="s" r="C14">
        <v>1448</v>
      </c>
      <c t="s" r="D14">
        <v>1398</v>
      </c>
      <c t="s" r="E14">
        <v>1450</v>
      </c>
      <c r="F14">
        <v>-9999</v>
      </c>
      <c t="s" r="G14">
        <v>3904</v>
      </c>
      <c t="s" r="J14">
        <v>1451</v>
      </c>
      <c t="s" r="K14">
        <v>1452</v>
      </c>
      <c t="s" r="N14">
        <v>3900</v>
      </c>
    </row>
    <row r="15">
      <c t="s" r="A15">
        <v>486</v>
      </c>
      <c t="s" r="C15">
        <v>1453</v>
      </c>
      <c t="s" r="D15">
        <v>1439</v>
      </c>
      <c t="s" r="E15">
        <v>1440</v>
      </c>
      <c r="F15">
        <v>-9999</v>
      </c>
      <c t="s" r="G15">
        <v>3905</v>
      </c>
      <c t="s" r="J15">
        <v>3906</v>
      </c>
      <c t="s" r="N15">
        <v>3900</v>
      </c>
      <c t="s" r="R15">
        <v>1456</v>
      </c>
    </row>
    <row r="16">
      <c t="s" r="A16">
        <v>486</v>
      </c>
      <c t="s" r="C16">
        <v>1457</v>
      </c>
      <c t="s" r="D16">
        <v>1439</v>
      </c>
      <c t="s" r="E16">
        <v>1440</v>
      </c>
      <c r="F16">
        <v>-9999</v>
      </c>
      <c t="s" r="G16">
        <v>3905</v>
      </c>
      <c t="s" r="J16">
        <v>3907</v>
      </c>
      <c t="s" r="N16">
        <v>3900</v>
      </c>
      <c t="s" r="R16">
        <v>1460</v>
      </c>
    </row>
    <row r="17">
      <c t="s" r="A17">
        <v>486</v>
      </c>
      <c t="s" r="C17">
        <v>1461</v>
      </c>
      <c t="s" r="D17">
        <v>1439</v>
      </c>
      <c t="s" r="E17">
        <v>1440</v>
      </c>
      <c r="F17">
        <v>-9999</v>
      </c>
      <c t="s" r="G17">
        <v>3905</v>
      </c>
      <c t="s" r="J17">
        <v>3908</v>
      </c>
      <c t="s" r="N17">
        <v>3900</v>
      </c>
      <c t="s" r="R17">
        <v>1464</v>
      </c>
    </row>
    <row r="18">
      <c t="s" r="A18">
        <v>486</v>
      </c>
      <c t="s" r="C18">
        <v>1465</v>
      </c>
      <c t="s" r="D18">
        <v>3909</v>
      </c>
      <c t="s" r="J18">
        <v>1469</v>
      </c>
      <c t="s" r="N18">
        <v>3910</v>
      </c>
    </row>
    <row r="19">
      <c t="s" r="A19">
        <v>486</v>
      </c>
      <c t="s" r="C19">
        <v>1470</v>
      </c>
      <c t="s" r="D19">
        <v>1472</v>
      </c>
      <c t="s" r="E19">
        <v>3911</v>
      </c>
      <c r="F19">
        <v>0</v>
      </c>
    </row>
    <row r="20">
      <c t="s" r="A20">
        <v>486</v>
      </c>
      <c t="s" r="C20">
        <v>1473</v>
      </c>
      <c t="s" r="D20">
        <v>1468</v>
      </c>
      <c r="F20">
        <v>0</v>
      </c>
      <c t="s" r="J20">
        <v>1475</v>
      </c>
      <c t="s" r="N20">
        <v>3912</v>
      </c>
    </row>
    <row r="21">
      <c t="s" r="A21">
        <v>486</v>
      </c>
      <c t="s" r="C21">
        <v>1476</v>
      </c>
      <c t="s" r="D21">
        <v>3909</v>
      </c>
      <c t="s" r="J21">
        <v>1481</v>
      </c>
    </row>
    <row r="22">
      <c t="s" r="A22">
        <v>486</v>
      </c>
      <c t="s" r="C22">
        <v>1482</v>
      </c>
      <c t="s" r="D22">
        <v>3909</v>
      </c>
    </row>
    <row r="23">
      <c t="s" r="A23">
        <v>486</v>
      </c>
      <c t="s" r="C23">
        <v>1485</v>
      </c>
      <c t="s" r="D23">
        <v>1439</v>
      </c>
      <c t="s" r="E23">
        <v>1440</v>
      </c>
      <c r="F23">
        <v>-1</v>
      </c>
      <c t="s" r="G23">
        <v>3905</v>
      </c>
      <c t="s" r="N23">
        <v>3900</v>
      </c>
    </row>
    <row r="24">
      <c t="s" r="A24">
        <v>486</v>
      </c>
      <c t="s" r="C24">
        <v>1488</v>
      </c>
      <c t="s" r="D24">
        <v>3909</v>
      </c>
    </row>
    <row r="25">
      <c t="s" r="A25">
        <v>486</v>
      </c>
      <c t="s" r="C25">
        <v>1490</v>
      </c>
      <c t="s" r="D25">
        <v>3909</v>
      </c>
      <c t="s" r="J25">
        <v>1492</v>
      </c>
    </row>
    <row r="26">
      <c t="s" r="A26">
        <v>486</v>
      </c>
      <c t="s" r="C26">
        <v>1493</v>
      </c>
      <c t="s" r="D26">
        <v>3909</v>
      </c>
      <c t="s" r="J26">
        <v>1495</v>
      </c>
    </row>
    <row r="27">
      <c t="s" r="A27">
        <v>486</v>
      </c>
      <c t="s" r="C27">
        <v>1496</v>
      </c>
      <c t="s" r="D27">
        <v>3909</v>
      </c>
      <c t="s" r="J27">
        <v>1498</v>
      </c>
    </row>
    <row r="28">
      <c t="s" r="A28">
        <v>486</v>
      </c>
      <c t="s" r="C28">
        <v>1499</v>
      </c>
      <c t="s" r="D28">
        <v>3913</v>
      </c>
    </row>
    <row r="29">
      <c t="s" r="A29">
        <v>486</v>
      </c>
      <c t="s" r="C29">
        <v>1502</v>
      </c>
      <c t="s" r="D29">
        <v>3913</v>
      </c>
    </row>
    <row r="30">
      <c t="s" r="A30">
        <v>486</v>
      </c>
      <c t="s" r="C30">
        <v>1504</v>
      </c>
      <c t="s" r="D30">
        <v>1506</v>
      </c>
      <c r="F30">
        <v>0</v>
      </c>
      <c t="s" r="N30">
        <v>3914</v>
      </c>
    </row>
    <row r="31">
      <c t="s" r="A31">
        <v>486</v>
      </c>
      <c t="s" r="C31">
        <v>558</v>
      </c>
      <c t="s" r="D31">
        <v>3909</v>
      </c>
      <c t="s" r="E31">
        <v>3915</v>
      </c>
      <c t="s" r="J31">
        <v>1509</v>
      </c>
    </row>
    <row r="32">
      <c t="s" r="A32">
        <v>486</v>
      </c>
      <c t="s" r="C32">
        <v>1510</v>
      </c>
      <c t="s" r="D32">
        <v>1439</v>
      </c>
      <c t="s" r="E32">
        <v>1512</v>
      </c>
      <c r="F32">
        <v>-1</v>
      </c>
      <c t="s" r="J32">
        <v>1513</v>
      </c>
      <c t="s" r="N32">
        <v>3900</v>
      </c>
    </row>
    <row r="33">
      <c t="s" r="A33">
        <v>486</v>
      </c>
      <c t="s" r="B33">
        <v>3916</v>
      </c>
      <c t="s" r="C33">
        <v>1514</v>
      </c>
      <c t="s" r="D33">
        <v>1439</v>
      </c>
      <c t="s" r="E33">
        <v>3917</v>
      </c>
      <c r="F33">
        <v>-1</v>
      </c>
      <c t="s" r="J33">
        <v>1517</v>
      </c>
      <c t="s" r="N33">
        <v>3900</v>
      </c>
    </row>
    <row r="34">
      <c t="s" r="A34">
        <v>486</v>
      </c>
      <c t="s" r="C34">
        <v>1518</v>
      </c>
      <c t="s" r="D34">
        <v>1398</v>
      </c>
      <c t="s" r="E34">
        <v>1719</v>
      </c>
      <c r="F34">
        <v>-9999</v>
      </c>
      <c t="s" r="J34">
        <v>1433</v>
      </c>
      <c t="s" r="K34">
        <v>1434</v>
      </c>
      <c t="s" r="L34">
        <v>1435</v>
      </c>
      <c t="s" r="M34">
        <v>1436</v>
      </c>
      <c t="s" r="N34">
        <v>3900</v>
      </c>
      <c t="s" r="R34">
        <v>1411</v>
      </c>
    </row>
    <row r="35">
      <c t="s" r="A35">
        <v>1522</v>
      </c>
      <c t="s" r="C35">
        <v>1523</v>
      </c>
      <c t="s" r="D35">
        <v>1525</v>
      </c>
      <c t="s" r="E35">
        <v>3918</v>
      </c>
      <c r="F35">
        <v>-1</v>
      </c>
    </row>
    <row r="36">
      <c t="s" r="A36">
        <v>1527</v>
      </c>
      <c t="s" r="C36">
        <v>1532</v>
      </c>
      <c t="s" r="D36">
        <v>1479</v>
      </c>
      <c r="F36">
        <v>9</v>
      </c>
      <c t="s" r="J36">
        <v>1531</v>
      </c>
      <c t="s" r="M36">
        <v>1532</v>
      </c>
      <c t="s" r="N36">
        <v>3919</v>
      </c>
      <c t="s" r="R36">
        <v>1533</v>
      </c>
    </row>
    <row r="37">
      <c t="s" r="A37">
        <v>1527</v>
      </c>
      <c t="s" r="C37">
        <v>1538</v>
      </c>
      <c t="s" r="D37">
        <v>1479</v>
      </c>
      <c r="F37">
        <v>9</v>
      </c>
      <c t="s" r="J37">
        <v>1537</v>
      </c>
      <c t="s" r="M37">
        <v>1538</v>
      </c>
      <c t="s" r="N37">
        <v>3919</v>
      </c>
      <c t="s" r="R37">
        <v>1539</v>
      </c>
    </row>
    <row r="38">
      <c t="s" r="A38">
        <v>1527</v>
      </c>
      <c t="s" r="C38">
        <v>1543</v>
      </c>
      <c t="s" r="D38">
        <v>1479</v>
      </c>
      <c r="F38">
        <v>9</v>
      </c>
      <c t="s" r="J38">
        <v>1542</v>
      </c>
      <c t="s" r="M38">
        <v>1543</v>
      </c>
      <c t="s" r="N38">
        <v>3919</v>
      </c>
      <c t="s" r="R38">
        <v>1544</v>
      </c>
    </row>
    <row r="39">
      <c t="s" r="A39">
        <v>1527</v>
      </c>
      <c t="s" r="C39">
        <v>1548</v>
      </c>
      <c t="s" r="D39">
        <v>1479</v>
      </c>
      <c r="F39">
        <v>9</v>
      </c>
      <c t="s" r="J39">
        <v>1547</v>
      </c>
      <c t="s" r="M39">
        <v>1548</v>
      </c>
      <c t="s" r="N39">
        <v>3919</v>
      </c>
      <c t="s" r="R39">
        <v>1549</v>
      </c>
    </row>
    <row r="40">
      <c t="s" r="A40">
        <v>1527</v>
      </c>
      <c t="s" r="C40">
        <v>1553</v>
      </c>
      <c t="s" r="D40">
        <v>1479</v>
      </c>
      <c r="F40">
        <v>9</v>
      </c>
      <c t="s" r="J40">
        <v>1552</v>
      </c>
      <c t="s" r="M40">
        <v>1553</v>
      </c>
      <c t="s" r="N40">
        <v>3919</v>
      </c>
      <c t="s" r="R40">
        <v>1554</v>
      </c>
    </row>
    <row r="41">
      <c t="s" r="A41">
        <v>1527</v>
      </c>
      <c t="s" r="C41">
        <v>1558</v>
      </c>
      <c t="s" r="D41">
        <v>1479</v>
      </c>
      <c r="F41">
        <v>9</v>
      </c>
      <c t="s" r="J41">
        <v>1557</v>
      </c>
      <c t="s" r="M41">
        <v>1558</v>
      </c>
      <c t="s" r="N41">
        <v>3919</v>
      </c>
      <c t="s" r="R41">
        <v>1559</v>
      </c>
    </row>
    <row r="42">
      <c t="s" r="A42">
        <v>1527</v>
      </c>
      <c t="s" r="C42">
        <v>1563</v>
      </c>
      <c t="s" r="D42">
        <v>1479</v>
      </c>
      <c r="F42">
        <v>9</v>
      </c>
      <c t="s" r="J42">
        <v>3920</v>
      </c>
      <c t="s" r="M42">
        <v>1563</v>
      </c>
      <c t="s" r="N42">
        <v>3919</v>
      </c>
      <c t="s" r="R42">
        <v>1564</v>
      </c>
    </row>
    <row r="43">
      <c t="s" r="A43">
        <v>1527</v>
      </c>
      <c t="s" r="C43">
        <v>1568</v>
      </c>
      <c t="s" r="D43">
        <v>1479</v>
      </c>
      <c r="F43">
        <v>9</v>
      </c>
      <c t="s" r="J43">
        <v>1567</v>
      </c>
      <c t="s" r="M43">
        <v>1568</v>
      </c>
      <c t="s" r="N43">
        <v>3919</v>
      </c>
      <c t="s" r="R43">
        <v>1539</v>
      </c>
    </row>
    <row r="44">
      <c t="s" r="A44">
        <v>1527</v>
      </c>
      <c t="s" r="C44">
        <v>1572</v>
      </c>
      <c t="s" r="D44">
        <v>1479</v>
      </c>
      <c r="F44">
        <v>9</v>
      </c>
      <c t="s" r="J44">
        <v>1571</v>
      </c>
      <c t="s" r="M44">
        <v>1572</v>
      </c>
      <c t="s" r="N44">
        <v>3919</v>
      </c>
      <c t="s" r="R44">
        <v>1544</v>
      </c>
    </row>
    <row r="45">
      <c t="s" r="A45">
        <v>1527</v>
      </c>
      <c t="s" r="C45">
        <v>1576</v>
      </c>
      <c t="s" r="D45">
        <v>1479</v>
      </c>
      <c r="F45">
        <v>9</v>
      </c>
      <c t="s" r="J45">
        <v>1575</v>
      </c>
      <c t="s" r="M45">
        <v>1576</v>
      </c>
      <c t="s" r="N45">
        <v>3919</v>
      </c>
      <c t="s" r="R45">
        <v>1549</v>
      </c>
    </row>
    <row r="46">
      <c t="s" r="A46">
        <v>1527</v>
      </c>
      <c t="s" r="C46">
        <v>1580</v>
      </c>
      <c t="s" r="D46">
        <v>1479</v>
      </c>
      <c r="F46">
        <v>9</v>
      </c>
      <c t="s" r="J46">
        <v>1579</v>
      </c>
      <c t="s" r="M46">
        <v>1580</v>
      </c>
      <c t="s" r="N46">
        <v>3919</v>
      </c>
      <c t="s" r="R46">
        <v>1554</v>
      </c>
    </row>
    <row r="47">
      <c t="s" r="A47">
        <v>1527</v>
      </c>
      <c t="s" r="C47">
        <v>1584</v>
      </c>
      <c t="s" r="D47">
        <v>1479</v>
      </c>
      <c r="F47">
        <v>9</v>
      </c>
      <c t="s" r="J47">
        <v>1583</v>
      </c>
      <c t="s" r="M47">
        <v>1584</v>
      </c>
      <c t="s" r="N47">
        <v>3919</v>
      </c>
      <c t="s" r="R47">
        <v>1559</v>
      </c>
    </row>
    <row r="48">
      <c t="s" r="A48">
        <v>1527</v>
      </c>
      <c t="s" r="C48">
        <v>1588</v>
      </c>
      <c t="s" r="D48">
        <v>1479</v>
      </c>
      <c r="F48">
        <v>9</v>
      </c>
      <c t="s" r="J48">
        <v>1587</v>
      </c>
      <c t="s" r="M48">
        <v>1588</v>
      </c>
      <c t="s" r="N48">
        <v>3919</v>
      </c>
      <c t="s" r="R48">
        <v>1564</v>
      </c>
    </row>
    <row r="49">
      <c t="s" r="A49">
        <v>1527</v>
      </c>
      <c t="s" r="C49">
        <v>1592</v>
      </c>
      <c t="s" r="D49">
        <v>1479</v>
      </c>
      <c r="F49">
        <v>9</v>
      </c>
      <c t="s" r="J49">
        <v>1591</v>
      </c>
      <c t="s" r="M49">
        <v>1592</v>
      </c>
      <c t="s" r="N49">
        <v>3919</v>
      </c>
      <c t="s" r="R49">
        <v>1539</v>
      </c>
    </row>
    <row r="50">
      <c t="s" r="A50">
        <v>1527</v>
      </c>
      <c t="s" r="C50">
        <v>1596</v>
      </c>
      <c t="s" r="D50">
        <v>1479</v>
      </c>
      <c r="F50">
        <v>9</v>
      </c>
      <c t="s" r="J50">
        <v>1595</v>
      </c>
      <c t="s" r="M50">
        <v>1596</v>
      </c>
      <c t="s" r="N50">
        <v>3919</v>
      </c>
      <c t="s" r="R50">
        <v>1544</v>
      </c>
    </row>
    <row r="51">
      <c t="s" r="A51">
        <v>1527</v>
      </c>
      <c t="s" r="C51">
        <v>1600</v>
      </c>
      <c t="s" r="D51">
        <v>1479</v>
      </c>
      <c r="F51">
        <v>9</v>
      </c>
      <c t="s" r="J51">
        <v>1599</v>
      </c>
      <c t="s" r="M51">
        <v>1600</v>
      </c>
      <c t="s" r="N51">
        <v>3919</v>
      </c>
      <c t="s" r="R51">
        <v>1549</v>
      </c>
    </row>
    <row r="52">
      <c t="s" r="A52">
        <v>1527</v>
      </c>
      <c t="s" r="C52">
        <v>1604</v>
      </c>
      <c t="s" r="D52">
        <v>1479</v>
      </c>
      <c r="F52">
        <v>9</v>
      </c>
      <c t="s" r="J52">
        <v>1603</v>
      </c>
      <c t="s" r="M52">
        <v>1604</v>
      </c>
      <c t="s" r="N52">
        <v>3919</v>
      </c>
      <c t="s" r="R52">
        <v>1554</v>
      </c>
    </row>
    <row r="53">
      <c t="s" r="A53">
        <v>1527</v>
      </c>
      <c t="s" r="C53">
        <v>1608</v>
      </c>
      <c t="s" r="D53">
        <v>1479</v>
      </c>
      <c r="F53">
        <v>9</v>
      </c>
      <c t="s" r="J53">
        <v>1607</v>
      </c>
      <c t="s" r="M53">
        <v>1608</v>
      </c>
      <c t="s" r="N53">
        <v>3919</v>
      </c>
      <c t="s" r="R53">
        <v>1559</v>
      </c>
    </row>
    <row r="54">
      <c t="s" r="A54">
        <v>1527</v>
      </c>
      <c t="s" r="C54">
        <v>1612</v>
      </c>
      <c t="s" r="D54">
        <v>1479</v>
      </c>
      <c r="F54">
        <v>9</v>
      </c>
      <c t="s" r="J54">
        <v>1611</v>
      </c>
      <c t="s" r="M54">
        <v>1612</v>
      </c>
      <c t="s" r="N54">
        <v>3919</v>
      </c>
      <c t="s" r="R54">
        <v>1564</v>
      </c>
    </row>
    <row r="55">
      <c t="s" r="A55">
        <v>1527</v>
      </c>
      <c t="s" r="C55">
        <v>1616</v>
      </c>
      <c t="s" r="D55">
        <v>1479</v>
      </c>
      <c r="F55">
        <v>9</v>
      </c>
      <c t="s" r="J55">
        <v>1615</v>
      </c>
      <c t="s" r="M55">
        <v>1616</v>
      </c>
      <c t="s" r="N55">
        <v>3919</v>
      </c>
      <c t="s" r="R55">
        <v>1539</v>
      </c>
    </row>
    <row r="56">
      <c t="s" r="A56">
        <v>1527</v>
      </c>
      <c t="s" r="C56">
        <v>1620</v>
      </c>
      <c t="s" r="D56">
        <v>1479</v>
      </c>
      <c r="F56">
        <v>9</v>
      </c>
      <c t="s" r="J56">
        <v>1619</v>
      </c>
      <c t="s" r="M56">
        <v>1620</v>
      </c>
      <c t="s" r="N56">
        <v>3919</v>
      </c>
      <c t="s" r="R56">
        <v>1544</v>
      </c>
    </row>
    <row r="57">
      <c t="s" r="A57">
        <v>1527</v>
      </c>
      <c t="s" r="C57">
        <v>1624</v>
      </c>
      <c t="s" r="D57">
        <v>1479</v>
      </c>
      <c r="F57">
        <v>9</v>
      </c>
      <c t="s" r="J57">
        <v>1623</v>
      </c>
      <c t="s" r="M57">
        <v>1624</v>
      </c>
      <c t="s" r="N57">
        <v>3919</v>
      </c>
      <c t="s" r="R57">
        <v>1549</v>
      </c>
    </row>
    <row r="58">
      <c t="s" r="A58">
        <v>1527</v>
      </c>
      <c t="s" r="C58">
        <v>1628</v>
      </c>
      <c t="s" r="D58">
        <v>1479</v>
      </c>
      <c r="F58">
        <v>9</v>
      </c>
      <c t="s" r="J58">
        <v>1627</v>
      </c>
      <c t="s" r="M58">
        <v>1628</v>
      </c>
      <c t="s" r="N58">
        <v>3919</v>
      </c>
      <c t="s" r="R58">
        <v>1554</v>
      </c>
    </row>
    <row r="59">
      <c t="s" r="A59">
        <v>1527</v>
      </c>
      <c t="s" r="C59">
        <v>1632</v>
      </c>
      <c t="s" r="D59">
        <v>1479</v>
      </c>
      <c r="F59">
        <v>9</v>
      </c>
      <c t="s" r="J59">
        <v>1631</v>
      </c>
      <c t="s" r="M59">
        <v>1632</v>
      </c>
      <c t="s" r="N59">
        <v>3919</v>
      </c>
      <c t="s" r="R59">
        <v>1559</v>
      </c>
    </row>
    <row r="60">
      <c t="s" r="A60">
        <v>1527</v>
      </c>
      <c t="s" r="C60">
        <v>1636</v>
      </c>
      <c t="s" r="D60">
        <v>1479</v>
      </c>
      <c r="F60">
        <v>9</v>
      </c>
      <c t="s" r="J60">
        <v>1635</v>
      </c>
      <c t="s" r="M60">
        <v>1636</v>
      </c>
      <c t="s" r="N60">
        <v>3919</v>
      </c>
      <c t="s" r="R60">
        <v>1564</v>
      </c>
    </row>
    <row r="61">
      <c t="s" r="A61">
        <v>1527</v>
      </c>
      <c t="s" r="C61">
        <v>1640</v>
      </c>
      <c t="s" r="D61">
        <v>1479</v>
      </c>
      <c r="F61">
        <v>9</v>
      </c>
      <c t="s" r="J61">
        <v>1639</v>
      </c>
      <c t="s" r="M61">
        <v>1640</v>
      </c>
      <c t="s" r="N61">
        <v>3919</v>
      </c>
      <c t="s" r="R61">
        <v>1539</v>
      </c>
    </row>
    <row r="62">
      <c t="s" r="A62">
        <v>1527</v>
      </c>
      <c t="s" r="C62">
        <v>1644</v>
      </c>
      <c t="s" r="D62">
        <v>1479</v>
      </c>
      <c r="F62">
        <v>9</v>
      </c>
      <c t="s" r="J62">
        <v>1643</v>
      </c>
      <c t="s" r="M62">
        <v>1644</v>
      </c>
      <c t="s" r="N62">
        <v>3919</v>
      </c>
      <c t="s" r="R62">
        <v>1544</v>
      </c>
    </row>
    <row r="63">
      <c t="s" r="A63">
        <v>1527</v>
      </c>
      <c t="s" r="C63">
        <v>1648</v>
      </c>
      <c t="s" r="D63">
        <v>1479</v>
      </c>
      <c r="F63">
        <v>9</v>
      </c>
      <c t="s" r="J63">
        <v>1647</v>
      </c>
      <c t="s" r="M63">
        <v>1648</v>
      </c>
      <c t="s" r="N63">
        <v>3919</v>
      </c>
      <c t="s" r="R63">
        <v>1549</v>
      </c>
    </row>
    <row r="64">
      <c t="s" r="A64">
        <v>1527</v>
      </c>
      <c t="s" r="C64">
        <v>1652</v>
      </c>
      <c t="s" r="D64">
        <v>1479</v>
      </c>
      <c r="F64">
        <v>9</v>
      </c>
      <c t="s" r="J64">
        <v>1651</v>
      </c>
      <c t="s" r="M64">
        <v>1652</v>
      </c>
      <c t="s" r="N64">
        <v>3919</v>
      </c>
      <c t="s" r="R64">
        <v>1554</v>
      </c>
    </row>
    <row r="65">
      <c t="s" r="A65">
        <v>1527</v>
      </c>
      <c t="s" r="C65">
        <v>1656</v>
      </c>
      <c t="s" r="D65">
        <v>1479</v>
      </c>
      <c r="F65">
        <v>9</v>
      </c>
      <c t="s" r="J65">
        <v>1655</v>
      </c>
      <c t="s" r="M65">
        <v>1656</v>
      </c>
      <c t="s" r="N65">
        <v>3919</v>
      </c>
      <c t="s" r="R65">
        <v>1559</v>
      </c>
    </row>
    <row r="66">
      <c t="s" r="A66">
        <v>617</v>
      </c>
      <c t="s" r="C66">
        <v>1657</v>
      </c>
      <c t="s" r="D66">
        <v>1398</v>
      </c>
      <c t="s" r="J66">
        <v>1660</v>
      </c>
      <c t="s" r="N66">
        <v>3900</v>
      </c>
    </row>
    <row r="67">
      <c t="s" r="A67">
        <v>617</v>
      </c>
      <c t="s" r="C67">
        <v>1661</v>
      </c>
      <c t="s" r="D67">
        <v>1398</v>
      </c>
      <c t="s" r="J67">
        <v>3921</v>
      </c>
      <c t="s" r="N67">
        <v>3900</v>
      </c>
    </row>
    <row r="68">
      <c t="s" r="A68">
        <v>617</v>
      </c>
      <c t="s" r="C68">
        <v>1664</v>
      </c>
      <c t="s" r="D68">
        <v>1398</v>
      </c>
      <c t="s" r="J68">
        <v>3922</v>
      </c>
      <c t="s" r="N68">
        <v>3900</v>
      </c>
    </row>
    <row r="69">
      <c t="s" r="A69">
        <v>617</v>
      </c>
      <c t="s" r="C69">
        <v>1667</v>
      </c>
      <c t="s" r="D69">
        <v>1398</v>
      </c>
      <c t="s" r="J69">
        <v>3923</v>
      </c>
      <c t="s" r="N69">
        <v>3900</v>
      </c>
    </row>
    <row r="70">
      <c t="s" r="A70">
        <v>617</v>
      </c>
      <c t="s" r="C70">
        <v>1670</v>
      </c>
      <c t="s" r="D70">
        <v>1398</v>
      </c>
      <c t="s" r="J70">
        <v>3924</v>
      </c>
      <c t="s" r="N70">
        <v>3900</v>
      </c>
    </row>
    <row r="71">
      <c t="s" r="A71">
        <v>617</v>
      </c>
      <c t="s" r="C71">
        <v>1673</v>
      </c>
      <c t="s" r="D71">
        <v>1398</v>
      </c>
      <c t="s" r="J71">
        <v>3925</v>
      </c>
      <c t="s" r="N71">
        <v>3900</v>
      </c>
    </row>
    <row r="72">
      <c t="s" r="A72">
        <v>617</v>
      </c>
      <c t="s" r="C72">
        <v>1676</v>
      </c>
      <c t="s" r="D72">
        <v>1398</v>
      </c>
      <c t="s" r="J72">
        <v>1679</v>
      </c>
      <c t="s" r="L72">
        <v>1679</v>
      </c>
      <c t="s" r="M72">
        <v>1680</v>
      </c>
      <c t="s" r="N72">
        <v>3900</v>
      </c>
    </row>
    <row r="73">
      <c t="s" r="A73">
        <v>617</v>
      </c>
      <c t="s" r="C73">
        <v>1681</v>
      </c>
      <c t="s" r="D73">
        <v>1398</v>
      </c>
      <c t="s" r="J73">
        <v>3926</v>
      </c>
      <c t="s" r="N73">
        <v>3900</v>
      </c>
    </row>
    <row r="74">
      <c t="s" r="A74">
        <v>617</v>
      </c>
      <c t="s" r="C74">
        <v>1684</v>
      </c>
      <c t="s" r="D74">
        <v>1398</v>
      </c>
      <c t="s" r="J74">
        <v>3927</v>
      </c>
      <c t="s" r="N74">
        <v>3900</v>
      </c>
    </row>
    <row r="75">
      <c t="s" r="A75">
        <v>617</v>
      </c>
      <c t="s" r="C75">
        <v>1687</v>
      </c>
      <c t="s" r="D75">
        <v>1398</v>
      </c>
      <c t="s" r="J75">
        <v>3928</v>
      </c>
      <c t="s" r="N75">
        <v>3900</v>
      </c>
    </row>
    <row r="76">
      <c t="s" r="A76">
        <v>617</v>
      </c>
      <c t="s" r="C76">
        <v>1690</v>
      </c>
      <c t="s" r="D76">
        <v>1398</v>
      </c>
      <c t="s" r="J76">
        <v>3929</v>
      </c>
      <c t="s" r="N76">
        <v>3900</v>
      </c>
    </row>
    <row r="77">
      <c t="s" r="A77">
        <v>617</v>
      </c>
      <c t="s" r="C77">
        <v>1693</v>
      </c>
      <c t="s" r="D77">
        <v>1398</v>
      </c>
      <c t="s" r="J77">
        <v>3930</v>
      </c>
      <c t="s" r="N77">
        <v>3900</v>
      </c>
    </row>
    <row r="78">
      <c t="s" r="A78">
        <v>617</v>
      </c>
      <c t="s" r="C78">
        <v>1696</v>
      </c>
      <c t="s" r="D78">
        <v>1468</v>
      </c>
      <c t="s" r="J78">
        <v>3931</v>
      </c>
      <c t="s" r="N78">
        <v>3912</v>
      </c>
    </row>
    <row r="79">
      <c t="s" r="A79">
        <v>617</v>
      </c>
      <c t="s" r="C79">
        <v>1700</v>
      </c>
      <c t="s" r="D79">
        <v>3909</v>
      </c>
      <c t="s" r="J79">
        <v>1704</v>
      </c>
    </row>
    <row r="80">
      <c t="s" r="A80">
        <v>617</v>
      </c>
      <c t="s" r="C80">
        <v>1706</v>
      </c>
      <c t="s" r="D80">
        <v>3909</v>
      </c>
      <c t="s" r="J80">
        <v>3932</v>
      </c>
      <c t="s" r="N80">
        <v>3912</v>
      </c>
    </row>
    <row r="81">
      <c t="s" r="A81">
        <v>617</v>
      </c>
      <c t="s" r="C81">
        <v>1518</v>
      </c>
      <c t="s" r="D81">
        <v>1398</v>
      </c>
      <c t="s" r="E81">
        <v>1719</v>
      </c>
      <c r="F81">
        <v>-9999</v>
      </c>
      <c t="s" r="J81">
        <v>3933</v>
      </c>
      <c t="s" r="L81">
        <v>1711</v>
      </c>
      <c t="s" r="M81">
        <v>1712</v>
      </c>
      <c t="s" r="N81">
        <v>3900</v>
      </c>
      <c t="s" r="R81">
        <v>1713</v>
      </c>
    </row>
    <row r="82">
      <c t="s" r="A82">
        <v>617</v>
      </c>
      <c t="s" r="C82">
        <v>1715</v>
      </c>
      <c t="s" r="D82">
        <v>3909</v>
      </c>
      <c t="s" r="E82">
        <v>1719</v>
      </c>
      <c t="s" r="J82">
        <v>1715</v>
      </c>
      <c t="s" r="L82">
        <v>1715</v>
      </c>
    </row>
    <row r="83">
      <c t="s" r="A83">
        <v>617</v>
      </c>
      <c t="s" r="C83">
        <v>1717</v>
      </c>
      <c t="s" r="D83">
        <v>1468</v>
      </c>
      <c t="s" r="E83">
        <v>1719</v>
      </c>
      <c r="F83">
        <v>-9999</v>
      </c>
      <c t="s" r="J83">
        <v>1720</v>
      </c>
      <c t="s" r="L83">
        <v>1720</v>
      </c>
      <c t="s" r="N83">
        <v>3912</v>
      </c>
    </row>
    <row r="84">
      <c t="s" r="A84">
        <v>617</v>
      </c>
      <c t="s" r="C84">
        <v>1721</v>
      </c>
      <c t="s" r="D84">
        <v>1468</v>
      </c>
      <c t="s" r="E84">
        <v>1719</v>
      </c>
      <c r="F84">
        <v>-9999</v>
      </c>
      <c t="s" r="J84">
        <v>1723</v>
      </c>
      <c t="s" r="L84">
        <v>1723</v>
      </c>
      <c t="s" r="N84">
        <v>3912</v>
      </c>
    </row>
    <row r="85">
      <c t="s" r="A85">
        <v>617</v>
      </c>
      <c t="s" r="C85">
        <v>1724</v>
      </c>
      <c t="s" r="D85">
        <v>1468</v>
      </c>
      <c t="s" r="E85">
        <v>1719</v>
      </c>
      <c r="F85">
        <v>-9999</v>
      </c>
      <c t="s" r="J85">
        <v>1726</v>
      </c>
      <c t="s" r="L85">
        <v>1726</v>
      </c>
      <c t="s" r="N85">
        <v>3912</v>
      </c>
    </row>
    <row r="86">
      <c t="s" r="A86">
        <v>617</v>
      </c>
      <c t="s" r="C86">
        <v>1727</v>
      </c>
      <c t="s" r="D86">
        <v>1468</v>
      </c>
      <c t="s" r="E86">
        <v>1719</v>
      </c>
      <c r="F86">
        <v>-9999</v>
      </c>
      <c t="s" r="J86">
        <v>1729</v>
      </c>
      <c t="s" r="L86">
        <v>1729</v>
      </c>
      <c t="s" r="N86">
        <v>3912</v>
      </c>
    </row>
    <row r="87">
      <c t="s" r="A87">
        <v>617</v>
      </c>
      <c t="s" r="C87">
        <v>1730</v>
      </c>
      <c t="s" r="D87">
        <v>1468</v>
      </c>
      <c t="s" r="E87">
        <v>1719</v>
      </c>
      <c r="F87">
        <v>-9999</v>
      </c>
      <c t="s" r="J87">
        <v>1733</v>
      </c>
      <c t="s" r="L87">
        <v>1733</v>
      </c>
      <c t="s" r="N87">
        <v>3912</v>
      </c>
    </row>
    <row r="88">
      <c t="s" r="A88">
        <v>617</v>
      </c>
      <c t="s" r="C88">
        <v>1734</v>
      </c>
      <c t="s" r="D88">
        <v>1468</v>
      </c>
      <c t="s" r="E88">
        <v>1719</v>
      </c>
      <c r="F88">
        <v>-9999</v>
      </c>
      <c t="s" r="J88">
        <v>1736</v>
      </c>
      <c t="s" r="L88">
        <v>1736</v>
      </c>
      <c t="s" r="N88">
        <v>3912</v>
      </c>
    </row>
    <row r="89">
      <c t="s" r="A89">
        <v>617</v>
      </c>
      <c t="s" r="C89">
        <v>1737</v>
      </c>
      <c t="s" r="D89">
        <v>1468</v>
      </c>
      <c t="s" r="E89">
        <v>1719</v>
      </c>
      <c r="F89">
        <v>-9999</v>
      </c>
      <c t="s" r="J89">
        <v>1739</v>
      </c>
      <c t="s" r="L89">
        <v>1739</v>
      </c>
      <c t="s" r="N89">
        <v>3912</v>
      </c>
    </row>
    <row r="90">
      <c t="s" r="A90">
        <v>617</v>
      </c>
      <c t="s" r="C90">
        <v>1740</v>
      </c>
      <c t="s" r="D90">
        <v>1468</v>
      </c>
      <c t="s" r="E90">
        <v>1719</v>
      </c>
      <c r="F90">
        <v>-9999</v>
      </c>
      <c t="s" r="J90">
        <v>1742</v>
      </c>
      <c t="s" r="L90">
        <v>1742</v>
      </c>
      <c t="s" r="N90">
        <v>3912</v>
      </c>
    </row>
    <row r="91">
      <c t="s" r="A91">
        <v>617</v>
      </c>
      <c t="s" r="C91">
        <v>1743</v>
      </c>
      <c t="s" r="D91">
        <v>1468</v>
      </c>
      <c t="s" r="E91">
        <v>1719</v>
      </c>
      <c r="F91">
        <v>-9999</v>
      </c>
      <c t="s" r="J91">
        <v>1745</v>
      </c>
      <c t="s" r="L91">
        <v>1745</v>
      </c>
      <c t="s" r="N91">
        <v>3912</v>
      </c>
    </row>
    <row r="92">
      <c t="s" r="A92">
        <v>617</v>
      </c>
      <c t="s" r="C92">
        <v>1746</v>
      </c>
      <c t="s" r="D92">
        <v>1468</v>
      </c>
      <c t="s" r="E92">
        <v>1719</v>
      </c>
      <c r="F92">
        <v>-9999</v>
      </c>
      <c t="s" r="J92">
        <v>1748</v>
      </c>
      <c t="s" r="L92">
        <v>1748</v>
      </c>
      <c t="s" r="N92">
        <v>3912</v>
      </c>
    </row>
    <row r="93">
      <c t="s" r="A93">
        <v>617</v>
      </c>
      <c t="s" r="C93">
        <v>1749</v>
      </c>
      <c t="s" r="D93">
        <v>1468</v>
      </c>
      <c t="s" r="E93">
        <v>1719</v>
      </c>
      <c r="F93">
        <v>-9999</v>
      </c>
      <c t="s" r="J93">
        <v>1751</v>
      </c>
      <c t="s" r="L93">
        <v>1751</v>
      </c>
      <c t="s" r="N93">
        <v>3912</v>
      </c>
    </row>
    <row r="94">
      <c t="s" r="A94">
        <v>617</v>
      </c>
      <c t="s" r="C94">
        <v>1752</v>
      </c>
      <c t="s" r="D94">
        <v>1468</v>
      </c>
      <c t="s" r="E94">
        <v>1719</v>
      </c>
      <c r="F94">
        <v>-9999</v>
      </c>
      <c t="s" r="J94">
        <v>1754</v>
      </c>
      <c t="s" r="L94">
        <v>1754</v>
      </c>
      <c t="s" r="N94">
        <v>3912</v>
      </c>
    </row>
    <row r="95">
      <c t="s" r="A95">
        <v>617</v>
      </c>
      <c t="s" r="C95">
        <v>1755</v>
      </c>
      <c t="s" r="D95">
        <v>1468</v>
      </c>
      <c t="s" r="E95">
        <v>1719</v>
      </c>
      <c r="F95">
        <v>-9999</v>
      </c>
      <c t="s" r="J95">
        <v>1757</v>
      </c>
      <c t="s" r="L95">
        <v>1757</v>
      </c>
      <c t="s" r="N95">
        <v>3912</v>
      </c>
    </row>
    <row r="96">
      <c t="s" r="A96">
        <v>617</v>
      </c>
      <c t="s" r="C96">
        <v>1758</v>
      </c>
      <c t="s" r="D96">
        <v>1468</v>
      </c>
      <c t="s" r="E96">
        <v>1719</v>
      </c>
      <c r="F96">
        <v>-9999</v>
      </c>
      <c t="s" r="J96">
        <v>1760</v>
      </c>
      <c t="s" r="L96">
        <v>1760</v>
      </c>
      <c t="s" r="N96">
        <v>3912</v>
      </c>
    </row>
    <row r="97">
      <c t="s" r="A97">
        <v>617</v>
      </c>
      <c t="s" r="C97">
        <v>1761</v>
      </c>
      <c t="s" r="D97">
        <v>1468</v>
      </c>
      <c t="s" r="E97">
        <v>1719</v>
      </c>
      <c r="F97">
        <v>-9999</v>
      </c>
      <c t="s" r="J97">
        <v>1763</v>
      </c>
      <c t="s" r="L97">
        <v>1763</v>
      </c>
      <c t="s" r="N97">
        <v>3912</v>
      </c>
    </row>
  </sheetData>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2.14"/>
    <col min="4" customWidth="1" max="4" width="32.0"/>
    <col min="5" customWidth="1" max="5" width="104.86"/>
    <col min="6" customWidth="1" max="6" width="46.14"/>
    <col min="7" customWidth="1" max="7" width="19.57"/>
  </cols>
  <sheetData>
    <row r="1">
      <c t="s" s="2" r="A1">
        <v>0</v>
      </c>
      <c t="s" s="2" r="B1">
        <v>1</v>
      </c>
      <c t="s" s="2" r="C1">
        <v>121</v>
      </c>
      <c t="s" s="2" r="D1">
        <v>102</v>
      </c>
      <c t="s" s="2" r="E1">
        <v>3934</v>
      </c>
      <c t="s" s="2" r="F1">
        <v>3935</v>
      </c>
      <c t="s" s="2" r="G1">
        <v>3936</v>
      </c>
      <c t="s" s="14" r="H1">
        <v>1353</v>
      </c>
      <c t="s" s="10" r="I1">
        <v>1354</v>
      </c>
      <c s="14" r="K1"/>
      <c s="14" r="L1"/>
      <c s="14" r="M1"/>
      <c s="14" r="N1"/>
      <c s="14" r="O1"/>
      <c s="14" r="P1"/>
      <c s="14" r="Q1"/>
      <c s="14" r="R1"/>
      <c s="14" r="S1"/>
      <c s="14" r="T1"/>
      <c s="14" r="U1"/>
    </row>
    <row r="2">
      <c t="s" s="14" r="A2">
        <v>132</v>
      </c>
      <c t="s" s="14" r="B2">
        <v>3937</v>
      </c>
      <c t="s" s="14" r="C2">
        <v>3938</v>
      </c>
      <c t="s" s="14" r="D2">
        <v>3939</v>
      </c>
      <c t="s" s="14" r="E2">
        <v>3940</v>
      </c>
      <c t="s" s="14" r="F2">
        <v>3941</v>
      </c>
      <c t="s" s="14" r="G2">
        <v>3942</v>
      </c>
      <c s="24" r="H2"/>
      <c s="14" r="I2"/>
      <c s="14" r="J2"/>
      <c s="14" r="K2"/>
      <c s="14" r="L2"/>
      <c s="14" r="M2"/>
      <c s="14" r="N2"/>
      <c s="14" r="O2"/>
      <c s="14" r="P2"/>
      <c s="14" r="Q2"/>
      <c s="14" r="R2"/>
      <c s="14" r="S2"/>
      <c s="14" r="T2"/>
      <c s="14" r="U2"/>
    </row>
    <row r="3">
      <c t="s" s="14" r="A3">
        <v>486</v>
      </c>
      <c t="s" s="14" r="B3">
        <v>3943</v>
      </c>
      <c s="14" r="C3"/>
      <c t="s" s="14" r="D3">
        <v>562</v>
      </c>
      <c t="s" s="14" r="E3">
        <v>3944</v>
      </c>
      <c s="14" r="F3"/>
      <c t="s" s="14" r="G3">
        <v>1437</v>
      </c>
      <c s="24" r="H3"/>
      <c s="14" r="I3"/>
      <c s="14" r="J3"/>
      <c s="14" r="K3"/>
      <c s="14" r="L3"/>
      <c s="14" r="M3"/>
      <c s="14" r="N3"/>
      <c s="14" r="O3"/>
      <c s="14" r="P3"/>
      <c s="14" r="Q3"/>
      <c s="14" r="R3"/>
      <c s="14" r="S3"/>
      <c s="14" r="T3"/>
      <c s="14" r="U3"/>
    </row>
    <row r="4">
      <c t="s" s="14" r="A4">
        <v>486</v>
      </c>
      <c t="s" s="14" r="B4">
        <v>3945</v>
      </c>
      <c t="s" s="14" r="C4">
        <v>3946</v>
      </c>
      <c t="s" s="14" r="D4">
        <v>1186</v>
      </c>
      <c t="s" s="14" r="E4">
        <v>3947</v>
      </c>
      <c t="s" s="14" r="F4">
        <v>3948</v>
      </c>
      <c t="s" s="14" r="G4">
        <v>1437</v>
      </c>
      <c s="24" r="H4"/>
      <c s="14" r="I4"/>
      <c s="14" r="J4"/>
      <c s="14" r="K4"/>
      <c s="14" r="L4"/>
      <c s="14" r="M4"/>
      <c s="14" r="N4"/>
      <c s="14" r="O4"/>
      <c s="14" r="P4"/>
      <c s="14" r="Q4"/>
      <c s="14" r="R4"/>
      <c s="14" r="S4"/>
      <c s="14" r="T4"/>
      <c s="14" r="U4"/>
    </row>
    <row r="5">
      <c t="s" s="14" r="A5">
        <v>486</v>
      </c>
      <c t="s" s="14" r="B5">
        <v>3949</v>
      </c>
      <c s="14" r="C5"/>
      <c t="s" s="14" r="D5">
        <v>613</v>
      </c>
      <c t="s" s="14" r="E5">
        <v>3950</v>
      </c>
      <c s="14" r="F5"/>
      <c t="s" s="14" r="G5">
        <v>1485</v>
      </c>
      <c s="24" r="H5"/>
      <c s="14" r="I5"/>
      <c s="14" r="J5"/>
      <c s="14" r="K5"/>
      <c s="14" r="L5"/>
      <c s="14" r="M5"/>
      <c s="14" r="N5"/>
      <c s="14" r="O5"/>
      <c s="14" r="P5"/>
      <c s="14" r="Q5"/>
      <c s="14" r="R5"/>
      <c s="14" r="S5"/>
      <c s="14" r="T5"/>
      <c s="14" r="U5"/>
    </row>
    <row r="6">
      <c t="s" s="14" r="A6">
        <v>486</v>
      </c>
      <c t="s" s="14" r="B6">
        <v>3951</v>
      </c>
      <c s="14" r="C6"/>
      <c t="s" s="14" r="D6">
        <v>3952</v>
      </c>
      <c t="s" s="14" r="E6">
        <v>3953</v>
      </c>
      <c s="14" r="F6"/>
      <c t="s" s="14" r="G6">
        <v>1485</v>
      </c>
      <c s="24" r="H6"/>
      <c s="14" r="I6"/>
      <c s="14" r="J6"/>
      <c s="14" r="K6"/>
      <c s="14" r="L6"/>
      <c s="14" r="M6"/>
      <c s="14" r="N6"/>
      <c s="14" r="O6"/>
      <c s="14" r="P6"/>
      <c s="14" r="Q6"/>
      <c s="14" r="R6"/>
      <c s="14" r="S6"/>
      <c s="14" r="T6"/>
      <c s="14" r="U6"/>
    </row>
    <row r="7">
      <c t="s" s="14" r="A7">
        <v>486</v>
      </c>
      <c t="s" s="14" r="B7">
        <v>3954</v>
      </c>
      <c t="s" s="14" r="C7">
        <v>3955</v>
      </c>
      <c t="s" s="14" r="D7">
        <v>1502</v>
      </c>
      <c t="s" s="14" r="E7">
        <v>3956</v>
      </c>
      <c s="14" r="F7"/>
      <c t="s" s="14" r="G7">
        <v>1485</v>
      </c>
      <c s="24" r="H7"/>
      <c s="14" r="I7"/>
      <c s="14" r="J7"/>
      <c s="14" r="K7"/>
      <c s="14" r="L7"/>
      <c s="14" r="M7"/>
      <c s="14" r="N7"/>
      <c s="14" r="O7"/>
      <c s="14" r="P7"/>
      <c s="14" r="Q7"/>
      <c s="14" r="R7"/>
      <c s="14" r="S7"/>
      <c s="14" r="T7"/>
      <c s="14" r="U7"/>
    </row>
    <row r="8">
      <c t="s" s="14" r="A8">
        <v>1522</v>
      </c>
      <c t="s" s="14" r="B8">
        <v>3957</v>
      </c>
      <c s="14" r="C8"/>
      <c t="s" s="14" r="D8">
        <v>3958</v>
      </c>
      <c t="s" s="14" r="E8">
        <v>1524</v>
      </c>
      <c s="14" r="F8"/>
      <c s="14" r="G8"/>
      <c s="24" r="H8"/>
      <c s="14" r="I8"/>
      <c s="14" r="J8"/>
      <c s="14" r="K8"/>
      <c s="14" r="L8"/>
      <c s="14" r="M8"/>
      <c s="14" r="N8"/>
      <c s="14" r="O8"/>
      <c s="14" r="P8"/>
      <c s="14" r="Q8"/>
      <c s="14" r="R8"/>
      <c s="14" r="S8"/>
      <c s="14" r="T8"/>
      <c s="14" r="U8"/>
    </row>
    <row r="9">
      <c t="s" s="14" r="A9">
        <v>486</v>
      </c>
      <c t="s" s="14" r="B9">
        <v>3959</v>
      </c>
      <c s="14" r="C9"/>
      <c t="s" s="14" r="D9">
        <v>616</v>
      </c>
      <c t="s" s="14" r="E9">
        <v>3960</v>
      </c>
      <c s="14" r="F9"/>
      <c t="s" s="14" r="G9">
        <v>1437</v>
      </c>
      <c s="24" r="H9"/>
      <c s="14" r="I9"/>
      <c s="14" r="J9"/>
      <c s="14" r="K9"/>
      <c s="14" r="L9"/>
      <c s="14" r="M9"/>
      <c s="14" r="N9"/>
      <c s="14" r="O9"/>
      <c s="14" r="P9"/>
      <c s="14" r="Q9"/>
      <c s="14" r="R9"/>
      <c s="14" r="S9"/>
      <c s="14" r="T9"/>
      <c s="14" r="U9"/>
    </row>
    <row r="10">
      <c t="s" s="14" r="A10">
        <v>486</v>
      </c>
      <c t="s" s="14" r="B10">
        <v>3961</v>
      </c>
      <c s="14" r="C10"/>
      <c t="s" s="14" r="D10">
        <v>622</v>
      </c>
      <c t="s" s="14" r="E10">
        <v>3962</v>
      </c>
      <c t="s" s="14" r="F10">
        <v>3963</v>
      </c>
      <c t="s" s="14" r="G10">
        <v>1437</v>
      </c>
      <c s="24" r="H10"/>
      <c s="14" r="I10"/>
      <c s="14" r="J10"/>
      <c s="14" r="K10"/>
      <c s="14" r="L10"/>
      <c s="14" r="M10"/>
      <c s="14" r="N10"/>
      <c s="14" r="O10"/>
      <c s="14" r="P10"/>
      <c s="14" r="Q10"/>
      <c s="14" r="R10"/>
      <c s="14" r="S10"/>
      <c s="14" r="T10"/>
      <c s="14" r="U10"/>
    </row>
    <row r="11">
      <c t="s" s="14" r="A11">
        <v>486</v>
      </c>
      <c t="s" s="14" r="B11">
        <v>3964</v>
      </c>
      <c s="14" r="C11"/>
      <c t="s" s="14" r="D11">
        <v>558</v>
      </c>
      <c t="s" s="14" r="E11">
        <v>3947</v>
      </c>
      <c t="s" s="14" r="F11">
        <v>3948</v>
      </c>
      <c t="s" s="14" r="G11">
        <v>1437</v>
      </c>
      <c s="24" r="H11"/>
      <c s="14" r="I11"/>
      <c s="14" r="J11"/>
      <c s="14" r="K11"/>
      <c s="14" r="L11"/>
      <c s="14" r="M11"/>
      <c s="14" r="N11"/>
      <c s="14" r="O11"/>
      <c s="14" r="P11"/>
      <c s="14" r="Q11"/>
      <c s="14" r="R11"/>
      <c s="14" r="S11"/>
      <c s="14" r="T11"/>
      <c s="14" r="U11"/>
    </row>
    <row r="12">
      <c t="s" s="14" r="A12">
        <v>486</v>
      </c>
      <c t="s" s="14" r="B12">
        <v>3965</v>
      </c>
      <c s="14" r="C12"/>
      <c t="s" s="14" r="D12">
        <v>644</v>
      </c>
      <c t="s" s="14" r="E12">
        <v>3966</v>
      </c>
      <c t="s" s="14" r="F12">
        <v>3967</v>
      </c>
      <c t="s" s="14" r="G12">
        <v>1437</v>
      </c>
      <c s="24" r="H12"/>
      <c s="14" r="I12"/>
      <c s="14" r="J12"/>
      <c s="14" r="K12"/>
      <c s="14" r="L12"/>
      <c s="14" r="M12"/>
      <c s="14" r="N12"/>
      <c s="14" r="O12"/>
      <c s="14" r="P12"/>
      <c s="14" r="Q12"/>
      <c s="14" r="R12"/>
      <c s="14" r="S12"/>
      <c s="14" r="T12"/>
      <c s="14" r="U12"/>
    </row>
    <row r="13">
      <c t="s" s="60" r="A13">
        <v>645</v>
      </c>
      <c t="s" s="60" r="B13">
        <v>3968</v>
      </c>
      <c s="60" r="C13"/>
      <c t="s" s="60" r="D13">
        <v>650</v>
      </c>
      <c t="s" s="14" r="E13">
        <v>3969</v>
      </c>
      <c t="s" s="14" r="F13">
        <v>3970</v>
      </c>
      <c t="s" s="14" r="G13">
        <v>1437</v>
      </c>
      <c s="24" r="H13"/>
      <c s="14" r="I13"/>
      <c s="14" r="J13"/>
      <c s="14" r="K13"/>
      <c s="14" r="L13"/>
      <c s="14" r="M13"/>
      <c s="14" r="N13"/>
      <c s="14" r="O13"/>
      <c s="14" r="P13"/>
      <c s="14" r="Q13"/>
      <c s="14" r="R13"/>
      <c s="14" r="S13"/>
      <c s="14" r="T13"/>
      <c s="14" r="U13"/>
    </row>
    <row r="14">
      <c t="s" s="14" r="A14">
        <v>486</v>
      </c>
      <c t="s" s="14" r="B14">
        <v>3971</v>
      </c>
      <c s="14" r="C14"/>
      <c t="s" s="14" r="D14">
        <v>655</v>
      </c>
      <c t="s" s="14" r="E14">
        <v>3972</v>
      </c>
      <c t="s" s="14" r="F14">
        <v>3973</v>
      </c>
      <c t="s" s="14" r="G14">
        <v>1437</v>
      </c>
      <c s="24" r="H14"/>
      <c s="14" r="I14"/>
      <c s="14" r="J14"/>
      <c s="14" r="K14"/>
      <c s="14" r="L14"/>
      <c s="14" r="M14"/>
      <c s="14" r="N14"/>
      <c s="14" r="O14"/>
      <c s="14" r="P14"/>
      <c s="14" r="Q14"/>
      <c s="14" r="R14"/>
      <c s="14" r="S14"/>
      <c s="14" r="T14"/>
      <c s="14" r="U14"/>
    </row>
    <row r="15">
      <c t="s" s="14" r="A15">
        <v>486</v>
      </c>
      <c t="s" s="14" r="B15">
        <v>3974</v>
      </c>
      <c s="14" r="C15"/>
      <c t="s" s="14" r="D15">
        <v>660</v>
      </c>
      <c t="s" s="14" r="E15">
        <v>3975</v>
      </c>
      <c t="s" s="14" r="F15">
        <v>3976</v>
      </c>
      <c t="s" s="14" r="G15">
        <v>1437</v>
      </c>
      <c s="24" r="H15"/>
      <c s="14" r="I15"/>
      <c s="14" r="J15"/>
      <c s="14" r="K15"/>
      <c s="14" r="L15"/>
      <c s="14" r="M15"/>
      <c s="14" r="N15"/>
      <c s="14" r="O15"/>
      <c s="14" r="P15"/>
      <c s="14" r="Q15"/>
      <c s="14" r="R15"/>
      <c s="14" r="S15"/>
      <c s="14" r="T15"/>
      <c s="14" r="U15"/>
    </row>
    <row r="16">
      <c t="s" s="60" r="A16">
        <v>645</v>
      </c>
      <c t="s" s="60" r="B16">
        <v>3977</v>
      </c>
      <c s="60" r="C16"/>
      <c t="s" s="60" r="D16">
        <v>3978</v>
      </c>
      <c t="s" s="14" r="E16">
        <v>3979</v>
      </c>
      <c t="s" s="14" r="F16">
        <v>3980</v>
      </c>
      <c t="s" s="14" r="G16">
        <v>1437</v>
      </c>
      <c s="24" r="H16"/>
      <c s="14" r="I16"/>
      <c s="14" r="J16"/>
      <c s="14" r="K16"/>
      <c s="14" r="L16"/>
      <c s="14" r="M16"/>
      <c s="14" r="N16"/>
      <c s="14" r="O16"/>
      <c s="14" r="P16"/>
      <c s="14" r="Q16"/>
      <c s="14" r="R16"/>
      <c s="14" r="S16"/>
      <c s="14" r="T16"/>
      <c s="14" r="U16"/>
    </row>
    <row r="17">
      <c t="s" s="14" r="A17">
        <v>137</v>
      </c>
      <c t="s" s="14" r="B17">
        <v>3981</v>
      </c>
      <c s="14" r="C17"/>
      <c t="s" s="14" r="D17">
        <v>629</v>
      </c>
      <c t="s" s="14" r="E17">
        <v>3982</v>
      </c>
      <c t="s" s="14" r="F17">
        <v>3983</v>
      </c>
      <c t="s" s="14" r="G17">
        <v>1437</v>
      </c>
      <c s="24" r="H17"/>
      <c s="14" r="I17"/>
      <c s="14" r="J17"/>
      <c s="14" r="K17"/>
      <c s="14" r="L17"/>
      <c s="14" r="M17"/>
      <c s="14" r="N17"/>
      <c s="14" r="O17"/>
      <c s="14" r="P17"/>
      <c s="14" r="Q17"/>
      <c s="14" r="R17"/>
      <c s="14" r="S17"/>
      <c s="14" r="T17"/>
      <c s="14" r="U17"/>
    </row>
    <row r="18">
      <c t="s" s="14" r="A18">
        <v>137</v>
      </c>
      <c t="s" s="14" r="B18">
        <v>3984</v>
      </c>
      <c s="14" r="C18"/>
      <c t="s" s="14" r="D18">
        <v>761</v>
      </c>
      <c t="s" s="14" r="E18">
        <v>3985</v>
      </c>
      <c t="s" s="14" r="F18">
        <v>3986</v>
      </c>
      <c t="s" s="14" r="G18">
        <v>1437</v>
      </c>
      <c s="24" r="H18"/>
      <c s="14" r="I18"/>
      <c s="14" r="J18"/>
      <c s="14" r="K18"/>
      <c s="14" r="L18"/>
      <c s="14" r="M18"/>
      <c s="14" r="N18"/>
      <c s="14" r="O18"/>
      <c s="14" r="P18"/>
      <c s="14" r="Q18"/>
      <c s="14" r="R18"/>
      <c s="14" r="S18"/>
      <c s="14" r="T18"/>
      <c s="14" r="U18"/>
    </row>
    <row r="19">
      <c t="s" s="14" r="A19">
        <v>137</v>
      </c>
      <c t="s" s="14" r="B19">
        <v>3987</v>
      </c>
      <c s="14" r="C19"/>
      <c t="s" s="14" r="D19">
        <v>766</v>
      </c>
      <c t="s" s="14" r="E19">
        <v>3988</v>
      </c>
      <c t="s" s="14" r="F19">
        <v>3989</v>
      </c>
      <c t="s" s="14" r="G19">
        <v>1437</v>
      </c>
      <c s="24" r="H19"/>
      <c s="14" r="I19"/>
      <c s="14" r="J19"/>
      <c s="14" r="K19"/>
      <c s="14" r="L19"/>
      <c s="14" r="M19"/>
      <c s="14" r="N19"/>
      <c s="14" r="O19"/>
      <c s="14" r="P19"/>
      <c s="14" r="Q19"/>
      <c s="14" r="R19"/>
      <c s="14" r="S19"/>
      <c s="14" r="T19"/>
      <c s="14" r="U19"/>
    </row>
    <row r="20">
      <c t="s" s="60" r="A20">
        <v>645</v>
      </c>
      <c t="s" s="60" r="B20">
        <v>3990</v>
      </c>
      <c s="60" r="C20"/>
      <c t="s" s="60" r="D20">
        <v>3991</v>
      </c>
      <c t="s" s="14" r="E20">
        <v>3979</v>
      </c>
      <c t="s" s="14" r="F20">
        <v>3980</v>
      </c>
      <c t="s" s="14" r="G20">
        <v>1437</v>
      </c>
      <c s="24" r="H20"/>
      <c s="14" r="I20"/>
      <c s="14" r="J20"/>
      <c s="14" r="K20"/>
      <c s="14" r="L20"/>
      <c s="14" r="M20"/>
      <c s="14" r="N20"/>
      <c s="14" r="O20"/>
      <c s="14" r="P20"/>
      <c s="14" r="Q20"/>
      <c s="14" r="R20"/>
      <c s="14" r="S20"/>
      <c s="14" r="T20"/>
      <c s="14" r="U20"/>
    </row>
    <row customHeight="1" r="21" ht="1.5">
      <c t="s" s="14" r="A21">
        <v>137</v>
      </c>
      <c t="s" s="14" r="B21">
        <v>3992</v>
      </c>
      <c s="14" r="C21"/>
      <c t="s" s="14" r="D21">
        <v>819</v>
      </c>
      <c t="s" s="36" r="E21">
        <v>3993</v>
      </c>
      <c t="s" s="36" r="F21">
        <v>3994</v>
      </c>
      <c t="s" s="14" r="G21">
        <v>1437</v>
      </c>
      <c s="24" r="H21"/>
      <c s="14" r="I21"/>
      <c s="14" r="J21"/>
      <c s="14" r="K21"/>
      <c s="14" r="L21"/>
      <c s="14" r="M21"/>
      <c s="14" r="N21"/>
      <c s="14" r="O21"/>
      <c s="14" r="P21"/>
      <c s="14" r="Q21"/>
      <c s="14" r="R21"/>
      <c s="14" r="S21"/>
      <c s="14" r="T21"/>
      <c s="14" r="U21"/>
    </row>
    <row r="22">
      <c t="s" s="14" r="A22">
        <v>137</v>
      </c>
      <c t="s" s="14" r="B22">
        <v>3995</v>
      </c>
      <c s="14" r="C22"/>
      <c t="s" s="14" r="D22">
        <v>827</v>
      </c>
      <c t="s" s="36" r="E22">
        <v>3996</v>
      </c>
      <c t="s" s="36" r="F22">
        <v>3997</v>
      </c>
      <c t="s" s="14" r="G22">
        <v>1437</v>
      </c>
      <c s="24" r="H22"/>
      <c s="14" r="I22"/>
      <c s="14" r="J22"/>
      <c s="14" r="K22"/>
      <c s="14" r="L22"/>
      <c s="14" r="M22"/>
      <c s="14" r="N22"/>
      <c s="14" r="O22"/>
      <c s="14" r="P22"/>
      <c s="14" r="Q22"/>
      <c s="14" r="R22"/>
      <c s="14" r="S22"/>
      <c s="14" r="T22"/>
      <c s="14" r="U22"/>
    </row>
    <row r="23">
      <c t="s" s="14" r="A23">
        <v>137</v>
      </c>
      <c t="s" s="14" r="B23">
        <v>3998</v>
      </c>
      <c s="14" r="C23"/>
      <c t="s" s="14" r="D23">
        <v>832</v>
      </c>
      <c t="s" s="36" r="E23">
        <v>3999</v>
      </c>
      <c t="s" s="36" r="F23">
        <v>4000</v>
      </c>
      <c t="s" s="14" r="G23">
        <v>1437</v>
      </c>
      <c s="24" r="H23"/>
      <c s="14" r="I23"/>
      <c s="14" r="J23"/>
      <c s="14" r="K23"/>
      <c s="14" r="L23"/>
      <c s="14" r="M23"/>
      <c s="14" r="N23"/>
      <c s="14" r="O23"/>
      <c s="14" r="P23"/>
      <c s="14" r="Q23"/>
      <c s="14" r="R23"/>
      <c s="14" r="S23"/>
      <c s="14" r="T23"/>
      <c s="14" r="U23"/>
    </row>
    <row r="24">
      <c t="s" s="60" r="A24">
        <v>645</v>
      </c>
      <c t="s" s="60" r="B24">
        <v>4001</v>
      </c>
      <c s="60" r="C24"/>
      <c t="s" s="60" r="D24">
        <v>4002</v>
      </c>
      <c t="s" s="14" r="E24">
        <v>3979</v>
      </c>
      <c t="s" s="14" r="F24">
        <v>3980</v>
      </c>
      <c t="s" s="14" r="G24">
        <v>1437</v>
      </c>
      <c s="24" r="H24"/>
      <c s="14" r="I24"/>
      <c s="14" r="J24"/>
      <c s="14" r="K24"/>
      <c s="14" r="L24"/>
      <c s="14" r="M24"/>
      <c s="14" r="N24"/>
      <c s="14" r="O24"/>
      <c s="14" r="P24"/>
      <c s="14" r="Q24"/>
      <c s="14" r="R24"/>
      <c s="14" r="S24"/>
      <c s="14" r="T24"/>
      <c s="14" r="U24"/>
    </row>
    <row r="25">
      <c t="s" s="14" r="A25">
        <v>2071</v>
      </c>
      <c t="s" s="14" r="B25">
        <v>4003</v>
      </c>
      <c s="14" r="C25"/>
      <c t="s" s="14" r="D25">
        <v>4004</v>
      </c>
      <c t="s" s="36" r="E25">
        <v>4005</v>
      </c>
      <c t="s" s="36" r="F25">
        <v>4006</v>
      </c>
      <c t="s" s="14" r="G25">
        <v>1437</v>
      </c>
      <c s="24" r="H25"/>
      <c s="14" r="I25"/>
      <c s="14" r="J25"/>
      <c s="14" r="K25"/>
      <c s="14" r="L25"/>
      <c s="14" r="M25"/>
      <c s="14" r="N25"/>
      <c s="14" r="O25"/>
      <c s="14" r="P25"/>
      <c s="14" r="Q25"/>
      <c s="14" r="R25"/>
      <c s="14" r="S25"/>
      <c s="14" r="T25"/>
      <c s="14" r="U25"/>
    </row>
    <row r="26">
      <c t="s" s="14" r="A26">
        <v>2071</v>
      </c>
      <c t="s" s="14" r="B26">
        <v>4007</v>
      </c>
      <c s="14" r="C26"/>
      <c t="s" s="14" r="D26">
        <v>4008</v>
      </c>
      <c t="s" s="36" r="E26">
        <v>4009</v>
      </c>
      <c t="s" s="36" r="F26">
        <v>4010</v>
      </c>
      <c t="s" s="14" r="G26">
        <v>1437</v>
      </c>
      <c s="24" r="H26"/>
      <c s="14" r="I26"/>
      <c s="14" r="J26"/>
      <c s="14" r="K26"/>
      <c s="14" r="L26"/>
      <c s="14" r="M26"/>
      <c s="14" r="N26"/>
      <c s="14" r="O26"/>
      <c s="14" r="P26"/>
      <c s="14" r="Q26"/>
      <c s="14" r="R26"/>
      <c s="14" r="S26"/>
      <c s="14" r="T26"/>
      <c s="14" r="U26"/>
    </row>
    <row r="27">
      <c t="s" s="14" r="A27">
        <v>2071</v>
      </c>
      <c t="s" s="14" r="B27">
        <v>4011</v>
      </c>
      <c s="14" r="C27"/>
      <c t="s" s="14" r="D27">
        <v>4012</v>
      </c>
      <c t="s" s="36" r="E27">
        <v>4013</v>
      </c>
      <c t="s" s="36" r="F27">
        <v>4014</v>
      </c>
      <c t="s" s="14" r="G27">
        <v>1437</v>
      </c>
      <c s="24" r="H27"/>
      <c s="14" r="I27"/>
      <c s="14" r="J27"/>
      <c s="14" r="K27"/>
      <c s="14" r="L27"/>
      <c s="14" r="M27"/>
      <c s="14" r="N27"/>
      <c s="14" r="O27"/>
      <c s="14" r="P27"/>
      <c s="14" r="Q27"/>
      <c s="14" r="R27"/>
      <c s="14" r="S27"/>
      <c s="14" r="T27"/>
      <c s="14" r="U27"/>
    </row>
    <row r="28">
      <c t="s" s="14" r="A28">
        <v>2071</v>
      </c>
      <c t="s" s="14" r="B28">
        <v>4015</v>
      </c>
      <c s="14" r="C28"/>
      <c t="s" r="D28">
        <v>4016</v>
      </c>
      <c t="s" s="36" r="E28">
        <v>4017</v>
      </c>
      <c t="s" s="36" r="F28">
        <v>4018</v>
      </c>
      <c t="s" s="14" r="G28">
        <v>1437</v>
      </c>
      <c s="24" r="H28"/>
      <c s="14" r="I28"/>
      <c s="14" r="J28"/>
      <c s="14" r="K28"/>
      <c s="14" r="L28"/>
      <c s="14" r="M28"/>
      <c s="14" r="N28"/>
      <c s="14" r="O28"/>
      <c s="14" r="P28"/>
      <c s="14" r="Q28"/>
      <c s="14" r="R28"/>
      <c s="14" r="S28"/>
      <c s="14" r="T28"/>
      <c s="14" r="U28"/>
    </row>
    <row r="29">
      <c t="s" s="14" r="A29">
        <v>2071</v>
      </c>
      <c t="s" s="14" r="B29">
        <v>4019</v>
      </c>
      <c s="14" r="C29"/>
      <c t="s" s="14" r="D29">
        <v>4020</v>
      </c>
      <c t="s" s="36" r="E29">
        <v>4021</v>
      </c>
      <c t="s" s="36" r="F29">
        <v>4022</v>
      </c>
      <c t="s" s="14" r="G29">
        <v>1437</v>
      </c>
      <c s="24" r="H29"/>
      <c s="14" r="I29"/>
      <c s="14" r="J29"/>
      <c s="14" r="K29"/>
      <c s="14" r="L29"/>
      <c s="14" r="M29"/>
      <c s="14" r="N29"/>
      <c s="14" r="O29"/>
      <c s="14" r="P29"/>
      <c s="14" r="Q29"/>
      <c s="14" r="R29"/>
      <c s="14" r="S29"/>
      <c s="14" r="T29"/>
      <c s="14" r="U29"/>
    </row>
    <row r="30">
      <c t="s" s="14" r="A30">
        <v>2071</v>
      </c>
      <c t="s" s="14" r="B30">
        <v>4023</v>
      </c>
      <c s="14" r="C30"/>
      <c t="s" s="14" r="D30">
        <v>4024</v>
      </c>
      <c t="s" s="36" r="E30">
        <v>4025</v>
      </c>
      <c t="s" s="36" r="F30">
        <v>4026</v>
      </c>
      <c t="s" s="14" r="G30">
        <v>1437</v>
      </c>
      <c s="24" r="H30"/>
      <c s="14" r="I30"/>
      <c s="14" r="J30"/>
      <c s="14" r="K30"/>
      <c s="14" r="L30"/>
      <c s="14" r="M30"/>
      <c s="14" r="N30"/>
      <c s="14" r="O30"/>
      <c s="14" r="P30"/>
      <c s="14" r="Q30"/>
      <c s="14" r="R30"/>
      <c s="14" r="S30"/>
      <c s="14" r="T30"/>
      <c s="14" r="U30"/>
    </row>
    <row r="31">
      <c t="s" s="60" r="A31">
        <v>645</v>
      </c>
      <c t="s" s="60" r="B31">
        <v>4027</v>
      </c>
      <c s="60" r="C31"/>
      <c t="s" s="60" r="D31">
        <v>4028</v>
      </c>
      <c t="s" s="14" r="E31">
        <v>3979</v>
      </c>
      <c t="s" s="14" r="F31">
        <v>3980</v>
      </c>
      <c t="s" s="14" r="G31">
        <v>1437</v>
      </c>
      <c s="24" r="H31"/>
      <c s="14" r="I31"/>
      <c s="14" r="J31"/>
      <c s="14" r="K31"/>
      <c s="14" r="L31"/>
      <c s="14" r="M31"/>
      <c s="14" r="N31"/>
      <c s="14" r="O31"/>
      <c s="14" r="P31"/>
      <c s="14" r="Q31"/>
      <c s="14" r="R31"/>
      <c s="14" r="S31"/>
      <c s="14" r="T31"/>
      <c s="14" r="U31"/>
    </row>
    <row r="32">
      <c t="s" s="60" r="A32">
        <v>645</v>
      </c>
      <c t="s" s="60" r="B32">
        <v>4029</v>
      </c>
      <c s="60" r="C32"/>
      <c t="s" s="60" r="D32">
        <v>4030</v>
      </c>
      <c t="s" s="14" r="E32">
        <v>3979</v>
      </c>
      <c t="s" s="14" r="F32">
        <v>3980</v>
      </c>
      <c t="s" s="14" r="G32">
        <v>1437</v>
      </c>
      <c s="24" r="H32"/>
      <c s="14" r="I32"/>
      <c s="14" r="J32"/>
      <c s="14" r="K32"/>
      <c s="14" r="L32"/>
      <c s="14" r="M32"/>
      <c s="14" r="N32"/>
      <c s="14" r="O32"/>
      <c s="14" r="P32"/>
      <c s="14" r="Q32"/>
      <c s="14" r="R32"/>
      <c s="14" r="S32"/>
      <c s="14" r="T32"/>
      <c s="14" r="U32"/>
    </row>
    <row r="33">
      <c t="s" s="14" r="A33">
        <v>137</v>
      </c>
      <c t="s" s="14" r="B33">
        <v>4031</v>
      </c>
      <c s="14" r="C33"/>
      <c t="s" s="14" r="D33">
        <v>783</v>
      </c>
      <c t="s" s="8" r="E33">
        <v>4032</v>
      </c>
      <c t="s" s="14" r="F33">
        <v>4033</v>
      </c>
      <c t="s" s="14" r="G33">
        <v>1437</v>
      </c>
      <c s="24" r="H33"/>
      <c s="14" r="I33"/>
      <c s="14" r="J33"/>
      <c s="14" r="K33"/>
      <c s="14" r="L33"/>
      <c s="14" r="M33"/>
      <c s="14" r="N33"/>
      <c s="14" r="O33"/>
      <c s="14" r="P33"/>
      <c s="14" r="Q33"/>
      <c s="14" r="R33"/>
      <c s="14" r="S33"/>
      <c s="14" r="T33"/>
      <c s="14" r="U33"/>
    </row>
    <row r="34">
      <c t="s" s="14" r="A34">
        <v>137</v>
      </c>
      <c t="s" s="14" r="B34">
        <v>4034</v>
      </c>
      <c s="14" r="C34"/>
      <c t="s" s="14" r="D34">
        <v>788</v>
      </c>
      <c t="s" s="53" r="E34">
        <v>4035</v>
      </c>
      <c t="s" s="14" r="F34">
        <v>4036</v>
      </c>
      <c t="s" s="14" r="G34">
        <v>1437</v>
      </c>
      <c s="24" r="H34"/>
      <c s="14" r="I34"/>
      <c s="14" r="J34"/>
      <c s="14" r="K34"/>
      <c s="14" r="L34"/>
      <c s="14" r="M34"/>
      <c s="14" r="N34"/>
      <c s="14" r="O34"/>
      <c s="14" r="P34"/>
      <c s="14" r="Q34"/>
      <c s="14" r="R34"/>
      <c s="14" r="S34"/>
      <c s="14" r="T34"/>
      <c s="14" r="U34"/>
    </row>
    <row r="35">
      <c t="s" s="14" r="A35">
        <v>137</v>
      </c>
      <c t="s" s="14" r="B35">
        <v>4037</v>
      </c>
      <c s="14" r="C35"/>
      <c t="s" s="14" r="D35">
        <v>793</v>
      </c>
      <c t="s" s="14" r="E35">
        <v>4038</v>
      </c>
      <c t="s" s="14" r="F35">
        <v>4039</v>
      </c>
      <c t="s" s="14" r="G35">
        <v>1437</v>
      </c>
      <c s="24" r="H35"/>
      <c s="14" r="I35"/>
      <c s="14" r="J35"/>
      <c s="14" r="K35"/>
      <c s="14" r="L35"/>
      <c s="14" r="M35"/>
      <c s="14" r="N35"/>
      <c s="14" r="O35"/>
      <c s="14" r="P35"/>
      <c s="14" r="Q35"/>
      <c s="14" r="R35"/>
      <c s="14" r="S35"/>
      <c s="14" r="T35"/>
      <c s="14" r="U35"/>
    </row>
    <row r="36">
      <c t="s" s="14" r="A36">
        <v>137</v>
      </c>
      <c t="s" s="14" r="B36">
        <v>4040</v>
      </c>
      <c s="14" r="C36"/>
      <c t="s" s="14" r="D36">
        <v>798</v>
      </c>
      <c t="s" s="53" r="E36">
        <v>4041</v>
      </c>
      <c t="s" s="14" r="F36">
        <v>4042</v>
      </c>
      <c t="s" s="14" r="G36">
        <v>1437</v>
      </c>
      <c s="24" r="H36"/>
      <c s="14" r="I36"/>
      <c s="14" r="J36"/>
      <c s="14" r="K36"/>
      <c s="14" r="L36"/>
      <c s="14" r="M36"/>
      <c s="14" r="N36"/>
      <c s="14" r="O36"/>
      <c s="14" r="P36"/>
      <c s="14" r="Q36"/>
      <c s="14" r="R36"/>
      <c s="14" r="S36"/>
      <c s="14" r="T36"/>
      <c s="14" r="U36"/>
    </row>
    <row r="37">
      <c t="s" s="14" r="A37">
        <v>137</v>
      </c>
      <c t="s" s="14" r="B37">
        <v>4043</v>
      </c>
      <c s="14" r="C37"/>
      <c t="s" s="14" r="D37">
        <v>803</v>
      </c>
      <c t="s" s="14" r="E37">
        <v>4044</v>
      </c>
      <c t="s" s="14" r="F37">
        <v>4045</v>
      </c>
      <c t="s" s="14" r="G37">
        <v>1437</v>
      </c>
      <c s="24" r="H37"/>
      <c s="14" r="I37"/>
      <c s="14" r="J37"/>
      <c s="14" r="K37"/>
      <c s="14" r="L37"/>
      <c s="14" r="M37"/>
      <c s="14" r="N37"/>
      <c s="14" r="O37"/>
      <c s="14" r="P37"/>
      <c s="14" r="Q37"/>
      <c s="14" r="R37"/>
      <c s="14" r="S37"/>
      <c s="14" r="T37"/>
      <c s="14" r="U37"/>
    </row>
    <row r="38">
      <c t="s" s="14" r="A38">
        <v>137</v>
      </c>
      <c t="s" s="14" r="B38">
        <v>4046</v>
      </c>
      <c s="14" r="C38"/>
      <c t="s" s="14" r="D38">
        <v>808</v>
      </c>
      <c t="s" s="14" r="E38">
        <v>4047</v>
      </c>
      <c t="s" s="14" r="F38">
        <v>4048</v>
      </c>
      <c t="s" s="14" r="G38">
        <v>1437</v>
      </c>
      <c s="24" r="H38"/>
      <c s="14" r="I38"/>
      <c s="14" r="J38"/>
      <c s="14" r="K38"/>
      <c s="14" r="L38"/>
      <c s="14" r="M38"/>
      <c s="14" r="N38"/>
      <c s="14" r="O38"/>
      <c s="14" r="P38"/>
      <c s="14" r="Q38"/>
      <c s="14" r="R38"/>
      <c s="14" r="S38"/>
      <c s="14" r="T38"/>
      <c s="14" r="U38"/>
    </row>
    <row r="39">
      <c t="s" s="14" r="A39">
        <v>645</v>
      </c>
      <c t="s" s="14" r="B39">
        <v>4049</v>
      </c>
      <c s="14" r="C39"/>
      <c t="s" s="23" r="D39">
        <v>4050</v>
      </c>
      <c t="s" s="14" r="E39">
        <v>4051</v>
      </c>
      <c t="s" s="14" r="F39">
        <v>3980</v>
      </c>
      <c t="s" s="14" r="G39">
        <v>1437</v>
      </c>
      <c s="24" r="H39"/>
      <c s="14" r="I39"/>
      <c s="14" r="J39"/>
      <c s="14" r="K39"/>
      <c s="14" r="L39"/>
      <c s="14" r="M39"/>
      <c s="14" r="N39"/>
      <c s="14" r="O39"/>
      <c s="14" r="P39"/>
      <c s="14" r="Q39"/>
      <c s="14" r="R39"/>
      <c s="14" r="S39"/>
      <c s="14" r="T39"/>
      <c s="14" r="U39"/>
    </row>
    <row r="40">
      <c t="s" s="14" r="A40">
        <v>1418</v>
      </c>
      <c t="s" s="14" r="B40">
        <v>4052</v>
      </c>
      <c s="14" r="C40"/>
      <c t="s" s="14" r="D40">
        <v>4053</v>
      </c>
      <c t="s" s="14" r="E40">
        <v>4054</v>
      </c>
      <c t="s" s="14" r="F40">
        <v>4055</v>
      </c>
      <c t="s" s="14" r="G40">
        <v>1437</v>
      </c>
      <c s="24" r="H40"/>
      <c s="14" r="I40"/>
      <c s="14" r="J40"/>
      <c s="14" r="K40"/>
      <c s="14" r="L40"/>
      <c s="14" r="M40"/>
      <c s="14" r="N40"/>
      <c s="14" r="O40"/>
      <c s="14" r="P40"/>
      <c s="14" r="Q40"/>
      <c s="14" r="R40"/>
      <c s="14" r="S40"/>
      <c s="14" r="T40"/>
      <c s="14" r="U40"/>
    </row>
    <row r="41">
      <c t="s" s="14" r="A41">
        <v>1418</v>
      </c>
      <c t="s" s="14" r="B41">
        <v>4056</v>
      </c>
      <c s="14" r="C41"/>
      <c t="s" s="14" r="D41">
        <v>4057</v>
      </c>
      <c t="s" s="14" r="E41">
        <v>4058</v>
      </c>
      <c t="s" s="14" r="F41">
        <v>4059</v>
      </c>
      <c t="s" s="14" r="G41">
        <v>1437</v>
      </c>
      <c s="24" r="H41"/>
      <c s="14" r="I41"/>
      <c s="14" r="J41"/>
      <c s="14" r="K41"/>
      <c s="14" r="L41"/>
      <c s="14" r="M41"/>
      <c s="14" r="N41"/>
      <c s="14" r="O41"/>
      <c s="14" r="P41"/>
      <c s="14" r="Q41"/>
      <c s="14" r="R41"/>
      <c s="14" r="S41"/>
      <c s="14" r="T41"/>
      <c s="14" r="U41"/>
    </row>
    <row r="42">
      <c t="s" s="14" r="A42">
        <v>645</v>
      </c>
      <c t="s" s="14" r="B42">
        <v>4060</v>
      </c>
      <c s="14" r="C42"/>
      <c t="s" s="23" r="D42">
        <v>4061</v>
      </c>
      <c t="s" s="14" r="E42">
        <v>4051</v>
      </c>
      <c t="s" s="14" r="F42">
        <v>3980</v>
      </c>
      <c t="s" s="14" r="G42">
        <v>1437</v>
      </c>
      <c s="24" r="H42"/>
      <c s="14" r="I42"/>
      <c s="14" r="J42"/>
      <c s="14" r="K42"/>
      <c s="14" r="L42"/>
      <c s="14" r="M42"/>
      <c s="14" r="N42"/>
      <c s="14" r="O42"/>
      <c s="14" r="P42"/>
      <c s="14" r="Q42"/>
      <c s="14" r="R42"/>
      <c s="14" r="S42"/>
      <c s="14" r="T42"/>
      <c s="14" r="U42"/>
    </row>
    <row r="43">
      <c t="s" s="14" r="A43">
        <v>1418</v>
      </c>
      <c t="s" s="14" r="B43">
        <v>4062</v>
      </c>
      <c s="14" r="C43"/>
      <c t="s" s="14" r="D43">
        <v>4063</v>
      </c>
      <c t="s" s="14" r="E43">
        <v>4064</v>
      </c>
      <c t="s" s="14" r="F43">
        <v>4065</v>
      </c>
      <c t="s" s="14" r="G43">
        <v>1437</v>
      </c>
      <c s="24" r="H43"/>
      <c s="14" r="I43"/>
      <c s="14" r="J43"/>
      <c s="14" r="K43"/>
      <c s="14" r="L43"/>
      <c s="14" r="M43"/>
      <c s="14" r="N43"/>
      <c s="14" r="O43"/>
      <c s="14" r="P43"/>
      <c s="14" r="Q43"/>
      <c s="14" r="R43"/>
      <c s="14" r="S43"/>
      <c s="14" r="T43"/>
      <c s="14" r="U43"/>
    </row>
    <row r="44">
      <c t="s" s="14" r="A44">
        <v>1418</v>
      </c>
      <c t="s" s="14" r="B44">
        <v>4066</v>
      </c>
      <c s="14" r="C44"/>
      <c t="s" s="14" r="D44">
        <v>4067</v>
      </c>
      <c t="s" s="14" r="E44">
        <v>4068</v>
      </c>
      <c t="s" s="14" r="F44">
        <v>4069</v>
      </c>
      <c t="s" s="14" r="G44">
        <v>1437</v>
      </c>
      <c s="24" r="H44"/>
      <c s="14" r="I44"/>
      <c s="14" r="J44"/>
      <c s="14" r="K44"/>
      <c s="14" r="L44"/>
      <c s="14" r="M44"/>
      <c s="14" r="N44"/>
      <c s="14" r="O44"/>
      <c s="14" r="P44"/>
      <c s="14" r="Q44"/>
      <c s="14" r="R44"/>
      <c s="14" r="S44"/>
      <c s="14" r="T44"/>
      <c s="14" r="U44"/>
    </row>
    <row r="45">
      <c t="s" s="14" r="A45">
        <v>1418</v>
      </c>
      <c t="s" s="14" r="B45">
        <v>4070</v>
      </c>
      <c s="14" r="C45"/>
      <c t="s" s="14" r="D45">
        <v>4071</v>
      </c>
      <c t="s" s="14" r="E45">
        <v>4072</v>
      </c>
      <c t="s" s="14" r="F45">
        <v>4073</v>
      </c>
      <c t="s" s="14" r="G45">
        <v>1437</v>
      </c>
      <c s="24" r="H45"/>
      <c s="14" r="I45"/>
      <c s="14" r="J45"/>
      <c s="14" r="K45"/>
      <c s="14" r="L45"/>
      <c s="14" r="M45"/>
      <c s="14" r="N45"/>
      <c s="14" r="O45"/>
      <c s="14" r="P45"/>
      <c s="14" r="Q45"/>
      <c s="14" r="R45"/>
      <c s="14" r="S45"/>
      <c s="14" r="T45"/>
      <c s="14" r="U45"/>
    </row>
    <row r="46">
      <c t="s" s="14" r="A46">
        <v>1418</v>
      </c>
      <c t="s" s="14" r="B46">
        <v>4074</v>
      </c>
      <c s="14" r="C46"/>
      <c t="s" s="14" r="D46">
        <v>4075</v>
      </c>
      <c t="s" s="14" r="E46">
        <v>4076</v>
      </c>
      <c t="s" s="14" r="F46">
        <v>4077</v>
      </c>
      <c t="s" s="14" r="G46">
        <v>1437</v>
      </c>
      <c s="24" r="H46"/>
      <c s="14" r="I46"/>
      <c s="14" r="J46"/>
      <c s="14" r="K46"/>
      <c s="14" r="L46"/>
      <c s="14" r="M46"/>
      <c s="14" r="N46"/>
      <c s="14" r="O46"/>
      <c s="14" r="P46"/>
      <c s="14" r="Q46"/>
      <c s="14" r="R46"/>
      <c s="14" r="S46"/>
      <c s="14" r="T46"/>
      <c s="14" r="U46"/>
    </row>
    <row r="47">
      <c t="s" s="14" r="A47">
        <v>1418</v>
      </c>
      <c t="s" s="14" r="B47">
        <v>4078</v>
      </c>
      <c s="14" r="C47"/>
      <c t="s" s="14" r="D47">
        <v>4079</v>
      </c>
      <c t="s" s="14" r="E47">
        <v>4080</v>
      </c>
      <c t="s" s="14" r="F47">
        <v>4081</v>
      </c>
      <c t="s" s="14" r="G47">
        <v>1437</v>
      </c>
      <c s="24" r="H47"/>
      <c s="14" r="I47"/>
      <c s="14" r="J47"/>
      <c s="14" r="K47"/>
      <c s="14" r="L47"/>
      <c s="14" r="M47"/>
      <c s="14" r="N47"/>
      <c s="14" r="O47"/>
      <c s="14" r="P47"/>
      <c s="14" r="Q47"/>
      <c s="14" r="R47"/>
      <c s="14" r="S47"/>
      <c s="14" r="T47"/>
      <c s="14" r="U47"/>
    </row>
    <row r="48">
      <c t="s" s="14" r="A48">
        <v>645</v>
      </c>
      <c t="s" s="14" r="B48">
        <v>4082</v>
      </c>
      <c s="14" r="C48"/>
      <c t="s" s="23" r="D48">
        <v>4083</v>
      </c>
      <c t="s" s="14" r="E48">
        <v>4084</v>
      </c>
      <c t="s" s="14" r="F48">
        <v>3980</v>
      </c>
      <c t="s" s="14" r="G48">
        <v>1437</v>
      </c>
      <c s="24" r="H48"/>
      <c s="14" r="I48"/>
      <c s="14" r="J48"/>
      <c s="14" r="K48"/>
      <c s="14" r="L48"/>
      <c s="14" r="M48"/>
      <c s="14" r="N48"/>
      <c s="14" r="O48"/>
      <c s="14" r="P48"/>
      <c s="14" r="Q48"/>
      <c s="14" r="R48"/>
      <c s="14" r="S48"/>
      <c s="14" r="T48"/>
      <c s="14" r="U48"/>
    </row>
    <row r="49">
      <c t="s" s="14" r="A49">
        <v>2071</v>
      </c>
      <c t="s" s="14" r="B49">
        <v>4085</v>
      </c>
      <c s="14" r="C49"/>
      <c t="s" s="14" r="D49">
        <v>4086</v>
      </c>
      <c t="s" s="36" r="E49">
        <v>4087</v>
      </c>
      <c t="s" s="36" r="F49">
        <v>4088</v>
      </c>
      <c t="s" s="14" r="G49">
        <v>1437</v>
      </c>
      <c s="24" r="H49"/>
      <c s="14" r="I49"/>
      <c s="14" r="J49"/>
      <c s="14" r="K49"/>
      <c s="14" r="L49"/>
      <c s="14" r="M49"/>
      <c s="14" r="N49"/>
      <c s="14" r="O49"/>
      <c s="14" r="P49"/>
      <c s="14" r="Q49"/>
      <c s="14" r="R49"/>
      <c s="14" r="S49"/>
      <c s="14" r="T49"/>
      <c s="14" r="U49"/>
    </row>
    <row r="50">
      <c t="s" s="14" r="A50">
        <v>645</v>
      </c>
      <c t="s" s="14" r="B50">
        <v>4089</v>
      </c>
      <c s="14" r="C50"/>
      <c t="s" s="23" r="D50">
        <v>4090</v>
      </c>
      <c t="s" s="14" r="E50">
        <v>4051</v>
      </c>
      <c t="s" s="14" r="F50">
        <v>3980</v>
      </c>
      <c t="s" s="14" r="G50">
        <v>1437</v>
      </c>
      <c s="24" r="H50"/>
      <c s="14" r="I50"/>
      <c s="14" r="J50"/>
      <c s="14" r="K50"/>
      <c s="14" r="L50"/>
      <c s="14" r="M50"/>
      <c s="14" r="N50"/>
      <c s="14" r="O50"/>
      <c s="14" r="P50"/>
      <c s="14" r="Q50"/>
      <c s="14" r="R50"/>
      <c s="14" r="S50"/>
      <c s="14" r="T50"/>
      <c s="14" r="U50"/>
    </row>
    <row r="51">
      <c t="s" s="14" r="A51">
        <v>1418</v>
      </c>
      <c t="s" s="14" r="B51">
        <v>4091</v>
      </c>
      <c s="14" r="C51"/>
      <c t="s" s="14" r="D51">
        <v>4092</v>
      </c>
      <c t="s" s="14" r="E51">
        <v>4093</v>
      </c>
      <c t="s" s="14" r="F51">
        <v>4094</v>
      </c>
      <c t="s" s="14" r="G51">
        <v>1437</v>
      </c>
      <c s="24" r="H51"/>
      <c s="14" r="I51"/>
      <c s="14" r="J51"/>
      <c s="14" r="K51"/>
      <c s="14" r="L51"/>
      <c s="14" r="M51"/>
      <c s="14" r="N51"/>
      <c s="14" r="O51"/>
      <c s="14" r="P51"/>
      <c s="14" r="Q51"/>
      <c s="14" r="R51"/>
      <c s="14" r="S51"/>
      <c s="14" r="T51"/>
      <c s="14" r="U51"/>
    </row>
    <row r="52">
      <c t="s" s="14" r="A52">
        <v>1418</v>
      </c>
      <c t="s" s="14" r="B52">
        <v>4095</v>
      </c>
      <c s="14" r="C52"/>
      <c t="s" s="14" r="D52">
        <v>4096</v>
      </c>
      <c t="s" s="14" r="E52">
        <v>4097</v>
      </c>
      <c t="s" s="14" r="F52">
        <v>4098</v>
      </c>
      <c t="s" s="14" r="G52">
        <v>1437</v>
      </c>
      <c s="24" r="H52"/>
      <c s="14" r="I52"/>
      <c s="14" r="J52"/>
      <c s="14" r="K52"/>
      <c s="14" r="L52"/>
      <c s="14" r="M52"/>
      <c s="14" r="N52"/>
      <c s="14" r="O52"/>
      <c s="14" r="P52"/>
      <c s="14" r="Q52"/>
      <c s="14" r="R52"/>
      <c s="14" r="S52"/>
      <c s="14" r="T52"/>
      <c s="14" r="U52"/>
    </row>
    <row r="53">
      <c t="s" s="14" r="A53">
        <v>1418</v>
      </c>
      <c t="s" s="14" r="B53">
        <v>4099</v>
      </c>
      <c s="14" r="C53"/>
      <c t="s" s="14" r="D53">
        <v>4100</v>
      </c>
      <c t="s" s="14" r="E53">
        <v>4101</v>
      </c>
      <c t="s" s="14" r="F53">
        <v>4102</v>
      </c>
      <c t="s" s="14" r="G53">
        <v>1437</v>
      </c>
      <c s="24" r="H53"/>
      <c s="14" r="I53"/>
      <c s="14" r="J53"/>
      <c s="14" r="K53"/>
      <c s="14" r="L53"/>
      <c s="14" r="M53"/>
      <c s="14" r="N53"/>
      <c s="14" r="O53"/>
      <c s="14" r="P53"/>
      <c s="14" r="Q53"/>
      <c s="14" r="R53"/>
      <c s="14" r="S53"/>
      <c s="14" r="T53"/>
      <c s="14" r="U53"/>
    </row>
    <row r="54">
      <c t="s" s="14" r="A54">
        <v>1418</v>
      </c>
      <c t="s" s="14" r="B54">
        <v>4103</v>
      </c>
      <c s="14" r="C54"/>
      <c t="s" s="14" r="D54">
        <v>4104</v>
      </c>
      <c t="s" s="14" r="E54">
        <v>4105</v>
      </c>
      <c t="s" s="14" r="F54">
        <v>4106</v>
      </c>
      <c t="s" s="14" r="G54">
        <v>1437</v>
      </c>
      <c s="24" r="H54"/>
      <c s="14" r="I54"/>
      <c s="14" r="J54"/>
      <c s="14" r="K54"/>
      <c s="14" r="L54"/>
      <c s="14" r="M54"/>
      <c s="14" r="N54"/>
      <c s="14" r="O54"/>
      <c s="14" r="P54"/>
      <c s="14" r="Q54"/>
      <c s="14" r="R54"/>
      <c s="14" r="S54"/>
      <c s="14" r="T54"/>
      <c s="14" r="U54"/>
    </row>
    <row r="55">
      <c t="s" s="14" r="A55">
        <v>1418</v>
      </c>
      <c t="s" s="14" r="B55">
        <v>4107</v>
      </c>
      <c s="14" r="C55"/>
      <c t="s" s="14" r="D55">
        <v>4108</v>
      </c>
      <c t="s" s="14" r="E55">
        <v>4109</v>
      </c>
      <c t="s" s="14" r="F55">
        <v>4110</v>
      </c>
      <c t="s" s="14" r="G55">
        <v>1437</v>
      </c>
      <c s="24" r="H55"/>
      <c s="14" r="I55"/>
      <c s="14" r="J55"/>
      <c s="14" r="K55"/>
      <c s="14" r="L55"/>
      <c s="14" r="M55"/>
      <c s="14" r="N55"/>
      <c s="14" r="O55"/>
      <c s="14" r="P55"/>
      <c s="14" r="Q55"/>
      <c s="14" r="R55"/>
      <c s="14" r="S55"/>
      <c s="14" r="T55"/>
      <c s="14" r="U55"/>
    </row>
    <row r="56">
      <c t="s" s="14" r="A56">
        <v>1418</v>
      </c>
      <c t="s" s="14" r="B56">
        <v>4111</v>
      </c>
      <c s="14" r="C56"/>
      <c t="s" s="14" r="D56">
        <v>4112</v>
      </c>
      <c t="s" s="14" r="E56">
        <v>4105</v>
      </c>
      <c t="s" s="14" r="F56">
        <v>4106</v>
      </c>
      <c t="s" s="14" r="G56">
        <v>1437</v>
      </c>
      <c s="24" r="H56"/>
      <c s="14" r="I56"/>
      <c s="14" r="J56"/>
      <c s="14" r="K56"/>
      <c s="14" r="L56"/>
      <c s="14" r="M56"/>
      <c s="14" r="N56"/>
      <c s="14" r="O56"/>
      <c s="14" r="P56"/>
      <c s="14" r="Q56"/>
      <c s="14" r="R56"/>
      <c s="14" r="S56"/>
      <c s="14" r="T56"/>
      <c s="14" r="U56"/>
    </row>
    <row r="57">
      <c t="s" s="14" r="A57">
        <v>645</v>
      </c>
      <c t="s" s="14" r="B57">
        <v>4113</v>
      </c>
      <c s="14" r="C57"/>
      <c t="s" s="23" r="D57">
        <v>4114</v>
      </c>
      <c t="s" s="14" r="E57">
        <v>4051</v>
      </c>
      <c t="s" s="14" r="F57">
        <v>3980</v>
      </c>
      <c t="s" s="14" r="G57">
        <v>1437</v>
      </c>
      <c s="24" r="H57"/>
      <c s="14" r="I57"/>
      <c s="14" r="J57"/>
      <c s="14" r="K57"/>
      <c s="14" r="L57"/>
      <c s="14" r="M57"/>
      <c s="14" r="N57"/>
      <c s="14" r="O57"/>
      <c s="14" r="P57"/>
      <c s="14" r="Q57"/>
      <c s="14" r="R57"/>
      <c s="14" r="S57"/>
      <c s="14" r="T57"/>
      <c s="14" r="U57"/>
    </row>
    <row r="58">
      <c t="s" s="14" r="A58">
        <v>1418</v>
      </c>
      <c t="s" s="14" r="B58">
        <v>4115</v>
      </c>
      <c s="14" r="C58"/>
      <c t="s" s="14" r="D58">
        <v>4116</v>
      </c>
      <c t="s" s="14" r="E58">
        <v>4093</v>
      </c>
      <c t="s" s="14" r="F58">
        <v>4094</v>
      </c>
      <c t="s" s="14" r="G58">
        <v>1437</v>
      </c>
      <c s="24" r="H58"/>
      <c s="14" r="I58"/>
      <c s="14" r="J58"/>
      <c s="14" r="K58"/>
      <c s="14" r="L58"/>
      <c s="14" r="M58"/>
      <c s="14" r="N58"/>
      <c s="14" r="O58"/>
      <c s="14" r="P58"/>
      <c s="14" r="Q58"/>
      <c s="14" r="R58"/>
      <c s="14" r="S58"/>
      <c s="14" r="T58"/>
      <c s="14" r="U58"/>
    </row>
    <row r="59">
      <c t="s" s="14" r="A59">
        <v>1418</v>
      </c>
      <c t="s" s="14" r="B59">
        <v>4117</v>
      </c>
      <c s="14" r="C59"/>
      <c t="s" s="14" r="D59">
        <v>4118</v>
      </c>
      <c t="s" s="14" r="E59">
        <v>4097</v>
      </c>
      <c t="s" s="14" r="F59">
        <v>4098</v>
      </c>
      <c t="s" s="14" r="G59">
        <v>1437</v>
      </c>
      <c s="24" r="H59"/>
      <c s="14" r="I59"/>
      <c s="14" r="J59"/>
      <c s="14" r="K59"/>
      <c s="14" r="L59"/>
      <c s="14" r="M59"/>
      <c s="14" r="N59"/>
      <c s="14" r="O59"/>
      <c s="14" r="P59"/>
      <c s="14" r="Q59"/>
      <c s="14" r="R59"/>
      <c s="14" r="S59"/>
      <c s="14" r="T59"/>
      <c s="14" r="U59"/>
    </row>
    <row r="60">
      <c t="s" s="14" r="A60">
        <v>1418</v>
      </c>
      <c t="s" s="14" r="B60">
        <v>4119</v>
      </c>
      <c s="14" r="C60"/>
      <c t="s" s="14" r="D60">
        <v>4120</v>
      </c>
      <c t="s" s="14" r="E60">
        <v>4121</v>
      </c>
      <c t="s" s="14" r="F60">
        <v>4102</v>
      </c>
      <c t="s" s="14" r="G60">
        <v>1437</v>
      </c>
      <c s="24" r="H60"/>
      <c s="14" r="I60"/>
      <c s="14" r="J60"/>
      <c s="14" r="K60"/>
      <c s="14" r="L60"/>
      <c s="14" r="M60"/>
      <c s="14" r="N60"/>
      <c s="14" r="O60"/>
      <c s="14" r="P60"/>
      <c s="14" r="Q60"/>
      <c s="14" r="R60"/>
      <c s="14" r="S60"/>
      <c s="14" r="T60"/>
      <c s="14" r="U60"/>
    </row>
    <row r="61">
      <c t="s" s="14" r="A61">
        <v>3828</v>
      </c>
      <c t="s" s="14" r="B61">
        <v>4122</v>
      </c>
      <c s="14" r="C61"/>
      <c t="s" s="14" r="D61">
        <v>4123</v>
      </c>
      <c t="s" s="14" r="E61">
        <v>4124</v>
      </c>
      <c s="14" r="F61"/>
      <c t="s" s="14" r="G61">
        <v>1437</v>
      </c>
      <c s="14" r="H61"/>
      <c s="14" r="I61"/>
      <c s="14" r="J61"/>
      <c s="14" r="K61"/>
      <c s="14" r="L61"/>
      <c s="14" r="M61"/>
      <c s="14" r="N61"/>
      <c s="14" r="O61"/>
      <c s="14" r="P61"/>
      <c s="14" r="Q61"/>
      <c s="14" r="R61"/>
      <c s="14" r="S61"/>
      <c s="14" r="T61"/>
      <c s="14" r="U61"/>
    </row>
    <row r="62">
      <c t="s" s="14" r="A62">
        <v>645</v>
      </c>
      <c t="s" s="14" r="B62">
        <v>4125</v>
      </c>
      <c s="14" r="C62"/>
      <c t="s" s="23" r="D62">
        <v>4126</v>
      </c>
      <c t="s" s="14" r="E62">
        <v>3979</v>
      </c>
      <c s="14" r="F62"/>
      <c t="s" s="14" r="G62">
        <v>1437</v>
      </c>
      <c s="14" r="H62"/>
      <c s="14" r="I62"/>
      <c s="14" r="J62"/>
      <c s="14" r="K62"/>
      <c s="14" r="L62"/>
      <c s="14" r="M62"/>
      <c s="14" r="N62"/>
      <c s="14" r="O62"/>
      <c s="14" r="P62"/>
      <c s="14" r="Q62"/>
      <c s="14" r="R62"/>
      <c s="14" r="S62"/>
      <c s="14" r="T62"/>
      <c s="14" r="U62"/>
    </row>
    <row r="63">
      <c t="s" s="14" r="A63">
        <v>1418</v>
      </c>
      <c t="s" s="14" r="B63">
        <v>4127</v>
      </c>
      <c s="14" r="C63"/>
      <c t="s" s="14" r="D63">
        <v>4128</v>
      </c>
      <c t="s" s="14" r="E63">
        <v>4129</v>
      </c>
      <c s="14" r="F63"/>
      <c t="s" s="14" r="G63">
        <v>1437</v>
      </c>
      <c s="14" r="H63"/>
      <c s="14" r="I63"/>
      <c s="14" r="J63"/>
      <c s="14" r="K63"/>
      <c s="14" r="L63"/>
      <c s="14" r="M63"/>
      <c s="14" r="N63"/>
      <c s="14" r="O63"/>
      <c s="14" r="P63"/>
      <c s="14" r="Q63"/>
      <c s="14" r="R63"/>
      <c s="14" r="S63"/>
      <c s="14" r="T63"/>
      <c s="14" r="U63"/>
    </row>
    <row r="64">
      <c t="s" s="14" r="A64">
        <v>1418</v>
      </c>
      <c t="s" s="14" r="B64">
        <v>4130</v>
      </c>
      <c s="14" r="C64"/>
      <c t="s" s="14" r="D64">
        <v>4131</v>
      </c>
      <c t="s" s="14" r="E64">
        <v>4132</v>
      </c>
      <c s="14" r="F64"/>
      <c t="s" s="14" r="G64">
        <v>1437</v>
      </c>
      <c s="14" r="H64"/>
      <c s="14" r="I64"/>
      <c s="14" r="J64"/>
      <c s="14" r="K64"/>
      <c s="14" r="L64"/>
      <c s="14" r="M64"/>
      <c s="14" r="N64"/>
      <c s="14" r="O64"/>
      <c s="14" r="P64"/>
      <c s="14" r="Q64"/>
      <c s="14" r="R64"/>
      <c s="14" r="S64"/>
      <c s="14" r="T64"/>
      <c s="14" r="U64"/>
    </row>
    <row r="65">
      <c t="s" s="14" r="A65">
        <v>645</v>
      </c>
      <c t="s" s="14" r="B65">
        <v>4133</v>
      </c>
      <c s="14" r="C65"/>
      <c t="s" s="23" r="D65">
        <v>4134</v>
      </c>
      <c t="s" s="14" r="E65">
        <v>3979</v>
      </c>
      <c t="s" s="14" r="F65">
        <v>3980</v>
      </c>
      <c t="s" s="14" r="G65">
        <v>1437</v>
      </c>
      <c s="14" r="H65"/>
      <c s="14" r="I65"/>
      <c s="14" r="J65"/>
      <c s="14" r="K65"/>
      <c s="14" r="L65"/>
      <c s="14" r="M65"/>
      <c s="14" r="N65"/>
      <c s="14" r="O65"/>
      <c s="14" r="P65"/>
      <c s="14" r="Q65"/>
      <c s="14" r="R65"/>
      <c s="14" r="S65"/>
      <c s="14" r="T65"/>
      <c s="14" r="U65"/>
    </row>
    <row r="66">
      <c t="s" s="14" r="A66">
        <v>2071</v>
      </c>
      <c t="s" s="14" r="B66">
        <v>4135</v>
      </c>
      <c s="14" r="C66"/>
      <c t="s" s="14" r="D66">
        <v>4136</v>
      </c>
      <c t="s" s="14" r="E66">
        <v>4137</v>
      </c>
      <c t="s" s="36" r="F66">
        <v>4138</v>
      </c>
      <c t="s" s="14" r="G66">
        <v>1437</v>
      </c>
      <c s="14" r="H66"/>
      <c s="14" r="I66"/>
      <c s="14" r="J66"/>
      <c s="14" r="K66"/>
      <c s="14" r="L66"/>
      <c s="14" r="M66"/>
      <c s="14" r="N66"/>
      <c s="14" r="O66"/>
      <c s="14" r="P66"/>
      <c s="14" r="Q66"/>
      <c s="14" r="R66"/>
      <c s="14" r="S66"/>
      <c s="14" r="T66"/>
      <c s="14" r="U66"/>
    </row>
    <row r="67">
      <c t="s" s="14" r="A67">
        <v>2071</v>
      </c>
      <c t="s" s="14" r="B67">
        <v>4139</v>
      </c>
      <c s="14" r="C67"/>
      <c t="s" s="14" r="D67">
        <v>4140</v>
      </c>
      <c t="s" s="14" r="E67">
        <v>4141</v>
      </c>
      <c t="s" s="36" r="F67">
        <v>4142</v>
      </c>
      <c t="s" s="14" r="G67">
        <v>1437</v>
      </c>
      <c s="14" r="H67"/>
      <c s="14" r="I67"/>
      <c s="14" r="J67"/>
      <c s="14" r="K67"/>
      <c s="14" r="L67"/>
      <c s="14" r="M67"/>
      <c s="14" r="N67"/>
      <c s="14" r="O67"/>
      <c s="14" r="P67"/>
      <c s="14" r="Q67"/>
      <c s="14" r="R67"/>
      <c s="14" r="S67"/>
      <c s="14" r="T67"/>
      <c s="14" r="U67"/>
    </row>
    <row r="68">
      <c t="s" s="14" r="A68">
        <v>4143</v>
      </c>
      <c t="s" s="14" r="B68">
        <v>4144</v>
      </c>
      <c t="s" s="14" r="C68">
        <v>4145</v>
      </c>
      <c t="s" r="D68">
        <v>1204</v>
      </c>
      <c t="s" r="E68">
        <v>4146</v>
      </c>
      <c t="s" r="F68">
        <v>4147</v>
      </c>
      <c t="s" s="14" r="G68">
        <v>1437</v>
      </c>
      <c t="s" s="14" r="H68">
        <v>4148</v>
      </c>
      <c s="14" r="I68"/>
      <c s="14" r="J68"/>
      <c s="14" r="K68"/>
      <c s="14" r="L68"/>
      <c s="14" r="M68"/>
      <c s="14" r="N68"/>
      <c s="14" r="O68"/>
      <c s="14" r="P68"/>
      <c s="14" r="Q68"/>
      <c s="14" r="R68"/>
      <c s="14" r="S68"/>
      <c s="14" r="T68"/>
      <c s="14" r="U68"/>
    </row>
    <row r="69">
      <c t="s" s="14" r="A69">
        <v>2071</v>
      </c>
      <c t="s" s="14" r="B69">
        <v>4149</v>
      </c>
      <c s="14" r="C69"/>
      <c t="s" s="14" r="D69">
        <v>4150</v>
      </c>
      <c t="s" s="36" r="E69">
        <v>4151</v>
      </c>
      <c s="14" r="F69"/>
      <c t="s" s="14" r="G69">
        <v>1437</v>
      </c>
      <c s="14" r="H69"/>
      <c s="14" r="I69"/>
      <c s="14" r="J69"/>
      <c s="14" r="K69"/>
      <c s="14" r="L69"/>
      <c s="14" r="M69"/>
      <c s="14" r="N69"/>
      <c s="14" r="O69"/>
      <c s="14" r="P69"/>
      <c s="14" r="Q69"/>
      <c s="14" r="R69"/>
      <c s="14" r="S69"/>
      <c s="14" r="T69"/>
      <c s="14" r="U69"/>
    </row>
    <row r="70">
      <c t="s" s="14" r="A70">
        <v>2071</v>
      </c>
      <c t="s" s="14" r="B70">
        <v>4152</v>
      </c>
      <c s="14" r="C70"/>
      <c t="s" s="14" r="D70">
        <v>4153</v>
      </c>
      <c t="s" s="14" r="E70">
        <v>4154</v>
      </c>
      <c s="14" r="F70"/>
      <c t="s" s="14" r="G70">
        <v>1437</v>
      </c>
      <c s="14" r="H70"/>
      <c s="14" r="I70"/>
      <c s="14" r="J70"/>
      <c s="14" r="K70"/>
      <c s="14" r="L70"/>
      <c s="14" r="M70"/>
      <c s="14" r="N70"/>
      <c s="14" r="O70"/>
      <c s="14" r="P70"/>
      <c s="14" r="Q70"/>
      <c s="14" r="R70"/>
      <c s="14" r="S70"/>
      <c s="14" r="T70"/>
      <c s="14" r="U70"/>
    </row>
    <row r="71">
      <c t="s" s="14" r="A71">
        <v>137</v>
      </c>
      <c t="s" s="14" r="B71">
        <v>4155</v>
      </c>
      <c s="14" r="C71"/>
      <c t="s" s="14" r="D71">
        <v>636</v>
      </c>
      <c t="s" s="14" r="E71">
        <v>4156</v>
      </c>
      <c s="14" r="F71"/>
      <c t="s" s="14" r="G71">
        <v>1437</v>
      </c>
      <c s="14" r="H71"/>
      <c s="14" r="I71"/>
      <c s="14" r="J71"/>
      <c s="14" r="K71"/>
      <c s="14" r="L71"/>
      <c s="14" r="M71"/>
      <c s="14" r="N71"/>
      <c s="14" r="O71"/>
      <c s="14" r="P71"/>
      <c s="14" r="Q71"/>
      <c s="14" r="R71"/>
      <c s="14" r="S71"/>
      <c s="14" r="T71"/>
      <c s="14" r="U71"/>
    </row>
    <row r="72">
      <c t="s" s="14" r="A72">
        <v>1418</v>
      </c>
      <c t="s" s="14" r="B72">
        <v>4157</v>
      </c>
      <c s="14" r="C72"/>
      <c t="s" s="14" r="D72">
        <v>4158</v>
      </c>
      <c t="s" s="14" r="E72">
        <v>4159</v>
      </c>
      <c s="14" r="F72"/>
      <c t="s" s="14" r="G72">
        <v>1437</v>
      </c>
      <c s="14" r="H72"/>
      <c s="14" r="I72"/>
      <c s="14" r="J72"/>
      <c s="14" r="K72"/>
      <c s="14" r="L72"/>
      <c s="14" r="M72"/>
      <c s="14" r="N72"/>
      <c s="14" r="O72"/>
      <c s="14" r="P72"/>
      <c s="14" r="Q72"/>
      <c s="14" r="R72"/>
      <c s="14" r="S72"/>
      <c s="14" r="T72"/>
      <c s="14" r="U72"/>
    </row>
    <row r="73">
      <c t="s" s="14" r="A73">
        <v>1418</v>
      </c>
      <c t="s" s="14" r="B73">
        <v>4160</v>
      </c>
      <c s="14" r="C73"/>
      <c t="s" s="14" r="D73">
        <v>4161</v>
      </c>
      <c t="s" s="14" r="E73">
        <v>4162</v>
      </c>
      <c s="14" r="F73"/>
      <c t="s" s="14" r="G73">
        <v>1437</v>
      </c>
      <c s="14" r="H73"/>
      <c s="14" r="I73"/>
      <c s="14" r="J73"/>
      <c s="14" r="K73"/>
      <c s="14" r="L73"/>
      <c s="14" r="M73"/>
      <c s="14" r="N73"/>
      <c s="14" r="O73"/>
      <c s="14" r="P73"/>
      <c s="14" r="Q73"/>
      <c s="14" r="R73"/>
      <c s="14" r="S73"/>
      <c s="14" r="T73"/>
      <c s="14" r="U73"/>
    </row>
    <row r="74">
      <c t="s" s="14" r="A74">
        <v>1418</v>
      </c>
      <c t="s" s="14" r="B74">
        <v>4163</v>
      </c>
      <c s="14" r="C74"/>
      <c t="s" s="14" r="D74">
        <v>4164</v>
      </c>
      <c t="s" s="14" r="E74">
        <v>4165</v>
      </c>
      <c s="14" r="F74"/>
      <c t="s" s="14" r="G74">
        <v>1437</v>
      </c>
      <c s="14" r="H74"/>
      <c s="14" r="I74"/>
      <c s="14" r="J74"/>
      <c s="14" r="K74"/>
      <c s="14" r="L74"/>
      <c s="14" r="M74"/>
      <c s="14" r="N74"/>
      <c s="14" r="O74"/>
      <c s="14" r="P74"/>
      <c s="14" r="Q74"/>
      <c s="14" r="R74"/>
      <c s="14" r="S74"/>
      <c s="14" r="T74"/>
      <c s="14" r="U74"/>
    </row>
    <row r="75">
      <c t="s" s="14" r="A75">
        <v>1418</v>
      </c>
      <c t="s" s="14" r="B75">
        <v>4166</v>
      </c>
      <c s="14" r="C75"/>
      <c t="s" s="14" r="D75">
        <v>4167</v>
      </c>
      <c t="s" s="14" r="E75">
        <v>4168</v>
      </c>
      <c s="14" r="F75"/>
      <c t="s" s="14" r="G75">
        <v>1437</v>
      </c>
      <c s="14" r="H75"/>
      <c s="14" r="I75"/>
      <c s="14" r="J75"/>
      <c s="14" r="K75"/>
      <c s="14" r="L75"/>
      <c s="14" r="M75"/>
      <c s="14" r="N75"/>
      <c s="14" r="O75"/>
      <c s="14" r="P75"/>
      <c s="14" r="Q75"/>
      <c s="14" r="R75"/>
      <c s="14" r="S75"/>
      <c s="14" r="T75"/>
      <c s="14" r="U75"/>
    </row>
    <row r="76">
      <c t="s" s="14" r="A76">
        <v>1418</v>
      </c>
      <c t="s" s="14" r="B76">
        <v>4169</v>
      </c>
      <c s="14" r="C76"/>
      <c t="s" s="14" r="D76">
        <v>4170</v>
      </c>
      <c t="s" s="14" r="E76">
        <v>4171</v>
      </c>
      <c s="14" r="F76"/>
      <c t="s" s="14" r="G76">
        <v>1437</v>
      </c>
      <c s="14" r="H76"/>
      <c s="14" r="I76"/>
      <c s="14" r="J76"/>
      <c s="14" r="K76"/>
      <c s="14" r="L76"/>
      <c s="14" r="M76"/>
      <c s="14" r="N76"/>
      <c s="14" r="O76"/>
      <c s="14" r="P76"/>
      <c s="14" r="Q76"/>
      <c s="14" r="R76"/>
      <c s="14" r="S76"/>
      <c s="14" r="T76"/>
      <c s="14" r="U76"/>
    </row>
    <row r="77">
      <c t="s" s="14" r="A77">
        <v>1418</v>
      </c>
      <c t="s" s="14" r="B77">
        <v>4172</v>
      </c>
      <c s="14" r="C77"/>
      <c t="s" s="14" r="D77">
        <v>4173</v>
      </c>
      <c t="s" s="14" r="E77">
        <v>4174</v>
      </c>
      <c s="14" r="F77"/>
      <c t="s" s="14" r="G77">
        <v>1437</v>
      </c>
      <c s="14" r="H77"/>
      <c s="14" r="I77"/>
      <c s="14" r="J77"/>
      <c s="14" r="K77"/>
      <c s="14" r="L77"/>
      <c s="14" r="M77"/>
      <c s="14" r="N77"/>
      <c s="14" r="O77"/>
      <c s="14" r="P77"/>
      <c s="14" r="Q77"/>
      <c s="14" r="R77"/>
      <c s="14" r="S77"/>
      <c s="14" r="T77"/>
      <c s="14" r="U77"/>
    </row>
    <row r="78">
      <c t="s" s="14" r="A78">
        <v>1418</v>
      </c>
      <c t="s" s="14" r="B78">
        <v>4175</v>
      </c>
      <c s="14" r="C78"/>
      <c t="s" s="14" r="D78">
        <v>4176</v>
      </c>
      <c t="s" s="14" r="E78">
        <v>4177</v>
      </c>
      <c s="14" r="F78"/>
      <c t="s" s="14" r="G78">
        <v>1437</v>
      </c>
      <c s="14" r="H78"/>
      <c s="14" r="I78"/>
      <c s="14" r="J78"/>
      <c s="14" r="K78"/>
      <c s="14" r="L78"/>
      <c s="14" r="M78"/>
      <c s="14" r="N78"/>
      <c s="14" r="O78"/>
      <c s="14" r="P78"/>
      <c s="14" r="Q78"/>
      <c s="14" r="R78"/>
      <c s="14" r="S78"/>
      <c s="14" r="T78"/>
      <c s="14" r="U78"/>
    </row>
    <row r="79">
      <c t="s" s="14" r="A79">
        <v>1418</v>
      </c>
      <c t="s" s="14" r="B79">
        <v>4178</v>
      </c>
      <c s="14" r="C79"/>
      <c t="s" s="14" r="D79">
        <v>4179</v>
      </c>
      <c t="s" s="14" r="E79">
        <v>4180</v>
      </c>
      <c s="14" r="F79"/>
      <c t="s" s="14" r="G79">
        <v>1437</v>
      </c>
      <c s="14" r="H79"/>
      <c s="14" r="I79"/>
      <c s="14" r="J79"/>
      <c s="14" r="K79"/>
      <c s="14" r="L79"/>
      <c s="14" r="M79"/>
      <c s="14" r="N79"/>
      <c s="14" r="O79"/>
      <c s="14" r="P79"/>
      <c s="14" r="Q79"/>
      <c s="14" r="R79"/>
      <c s="14" r="S79"/>
      <c s="14" r="T79"/>
      <c s="14" r="U79"/>
    </row>
    <row r="80">
      <c t="s" s="14" r="A80">
        <v>1418</v>
      </c>
      <c t="s" s="14" r="B80">
        <v>4181</v>
      </c>
      <c s="14" r="C80"/>
      <c t="s" s="14" r="D80">
        <v>4182</v>
      </c>
      <c t="s" s="14" r="E80">
        <v>4183</v>
      </c>
      <c s="14" r="F80"/>
      <c t="s" s="14" r="G80">
        <v>1437</v>
      </c>
      <c s="14" r="H80"/>
      <c s="14" r="I80"/>
      <c s="14" r="J80"/>
      <c s="14" r="K80"/>
      <c s="14" r="L80"/>
      <c s="14" r="M80"/>
      <c s="14" r="N80"/>
      <c s="14" r="O80"/>
      <c s="14" r="P80"/>
      <c s="14" r="Q80"/>
      <c s="14" r="R80"/>
      <c s="14" r="S80"/>
      <c s="14" r="T80"/>
      <c s="14" r="U80"/>
    </row>
    <row r="81">
      <c t="s" s="14" r="A81">
        <v>1418</v>
      </c>
      <c t="s" s="14" r="B81">
        <v>4184</v>
      </c>
      <c s="14" r="C81"/>
      <c t="s" s="14" r="D81">
        <v>4185</v>
      </c>
      <c t="s" s="14" r="E81">
        <v>4186</v>
      </c>
      <c s="14" r="F81"/>
      <c t="s" s="14" r="G81">
        <v>1437</v>
      </c>
      <c s="14" r="H81"/>
      <c s="14" r="I81"/>
      <c s="14" r="J81"/>
      <c s="14" r="K81"/>
      <c s="14" r="L81"/>
      <c s="14" r="M81"/>
      <c s="14" r="N81"/>
      <c s="14" r="O81"/>
      <c s="14" r="P81"/>
      <c s="14" r="Q81"/>
      <c s="14" r="R81"/>
      <c s="14" r="S81"/>
      <c s="14" r="T81"/>
      <c s="14" r="U81"/>
    </row>
    <row r="82">
      <c t="s" s="14" r="A82">
        <v>1418</v>
      </c>
      <c t="s" s="14" r="B82">
        <v>4187</v>
      </c>
      <c s="14" r="C82"/>
      <c t="s" s="14" r="D82">
        <v>4188</v>
      </c>
      <c t="s" s="14" r="E82">
        <v>4189</v>
      </c>
      <c s="14" r="F82"/>
      <c t="s" s="14" r="G82">
        <v>1437</v>
      </c>
      <c s="14" r="H82"/>
      <c s="14" r="I82"/>
      <c s="14" r="J82"/>
      <c s="14" r="K82"/>
      <c s="14" r="L82"/>
      <c s="14" r="M82"/>
      <c s="14" r="N82"/>
      <c s="14" r="O82"/>
      <c s="14" r="P82"/>
      <c s="14" r="Q82"/>
      <c s="14" r="R82"/>
      <c s="14" r="S82"/>
      <c s="14" r="T82"/>
      <c s="14" r="U82"/>
    </row>
    <row r="83">
      <c t="s" s="14" r="A83">
        <v>1418</v>
      </c>
      <c t="s" s="14" r="B83">
        <v>4190</v>
      </c>
      <c s="14" r="C83"/>
      <c t="s" s="14" r="D83">
        <v>4191</v>
      </c>
      <c t="s" s="14" r="E83">
        <v>4183</v>
      </c>
      <c s="14" r="F83"/>
      <c t="s" s="14" r="G83">
        <v>1437</v>
      </c>
      <c s="14" r="H83"/>
      <c s="14" r="I83"/>
      <c s="14" r="J83"/>
      <c s="14" r="K83"/>
      <c s="14" r="L83"/>
      <c s="14" r="M83"/>
      <c s="14" r="N83"/>
      <c s="14" r="O83"/>
      <c s="14" r="P83"/>
      <c s="14" r="Q83"/>
      <c s="14" r="R83"/>
      <c s="14" r="S83"/>
      <c s="14" r="T83"/>
      <c s="14" r="U83"/>
    </row>
    <row r="84">
      <c t="s" s="14" r="A84">
        <v>1418</v>
      </c>
      <c t="s" s="14" r="B84">
        <v>4192</v>
      </c>
      <c s="14" r="C84"/>
      <c t="s" s="14" r="D84">
        <v>4193</v>
      </c>
      <c t="s" s="14" r="E84">
        <v>4186</v>
      </c>
      <c s="14" r="F84"/>
      <c t="s" s="14" r="G84">
        <v>1437</v>
      </c>
      <c s="14" r="H84"/>
      <c s="14" r="I84"/>
      <c s="14" r="J84"/>
      <c s="14" r="K84"/>
      <c s="14" r="L84"/>
      <c s="14" r="M84"/>
      <c s="14" r="N84"/>
      <c s="14" r="O84"/>
      <c s="14" r="P84"/>
      <c s="14" r="Q84"/>
      <c s="14" r="R84"/>
      <c s="14" r="S84"/>
      <c s="14" r="T84"/>
      <c s="14" r="U84"/>
    </row>
    <row r="85">
      <c t="s" s="14" r="A85">
        <v>1418</v>
      </c>
      <c t="s" s="14" r="B85">
        <v>4194</v>
      </c>
      <c s="14" r="C85"/>
      <c t="s" s="14" r="D85">
        <v>4195</v>
      </c>
      <c t="s" s="14" r="E85">
        <v>4189</v>
      </c>
      <c s="14" r="F85"/>
      <c t="s" s="14" r="G85">
        <v>1437</v>
      </c>
      <c s="14" r="H85"/>
      <c s="14" r="I85"/>
      <c s="14" r="J85"/>
      <c s="14" r="K85"/>
      <c s="14" r="L85"/>
      <c s="14" r="M85"/>
      <c s="14" r="N85"/>
      <c s="14" r="O85"/>
      <c s="14" r="P85"/>
      <c s="14" r="Q85"/>
      <c s="14" r="R85"/>
      <c s="14" r="S85"/>
      <c s="14" r="T85"/>
      <c s="14" r="U85"/>
    </row>
    <row r="86">
      <c t="s" s="14" r="A86">
        <v>137</v>
      </c>
      <c t="s" s="14" r="B86">
        <v>4196</v>
      </c>
      <c s="14" r="C86"/>
      <c t="s" s="14" r="D86">
        <v>773</v>
      </c>
      <c t="s" s="14" r="E86">
        <v>4197</v>
      </c>
      <c s="14" r="F86"/>
      <c t="s" s="14" r="G86">
        <v>1437</v>
      </c>
      <c s="14" r="H86"/>
      <c s="14" r="I86"/>
      <c s="14" r="J86"/>
      <c s="14" r="K86"/>
      <c s="14" r="L86"/>
      <c s="14" r="M86"/>
      <c s="14" r="N86"/>
      <c s="14" r="O86"/>
      <c s="14" r="P86"/>
      <c s="14" r="Q86"/>
      <c s="14" r="R86"/>
      <c s="14" r="S86"/>
      <c s="14" r="T86"/>
      <c s="14" r="U86"/>
    </row>
    <row r="87">
      <c t="s" s="14" r="A87">
        <v>137</v>
      </c>
      <c t="s" s="14" r="B87">
        <v>4198</v>
      </c>
      <c s="14" r="C87"/>
      <c t="s" s="14" r="D87">
        <v>780</v>
      </c>
      <c t="s" s="14" r="E87">
        <v>4199</v>
      </c>
      <c s="14" r="F87"/>
      <c t="s" s="14" r="G87">
        <v>1437</v>
      </c>
      <c s="14" r="H87"/>
      <c s="14" r="I87"/>
      <c s="14" r="J87"/>
      <c s="14" r="K87"/>
      <c s="14" r="L87"/>
      <c s="14" r="M87"/>
      <c s="14" r="N87"/>
      <c s="14" r="O87"/>
      <c s="14" r="P87"/>
      <c s="14" r="Q87"/>
      <c s="14" r="R87"/>
      <c s="14" r="S87"/>
      <c s="14" r="T87"/>
      <c s="14" r="U87"/>
    </row>
    <row r="88">
      <c t="s" s="14" r="A88">
        <v>137</v>
      </c>
      <c t="s" s="14" r="B88">
        <v>4200</v>
      </c>
      <c s="14" r="C88"/>
      <c t="s" s="14" r="D88">
        <v>815</v>
      </c>
      <c t="s" s="14" r="E88">
        <v>4156</v>
      </c>
      <c s="14" r="F88"/>
      <c t="s" s="14" r="G88">
        <v>1437</v>
      </c>
      <c s="14" r="H88"/>
      <c s="14" r="I88"/>
      <c s="14" r="J88"/>
      <c s="14" r="K88"/>
      <c s="14" r="L88"/>
      <c s="14" r="M88"/>
      <c s="14" r="N88"/>
      <c s="14" r="O88"/>
      <c s="14" r="P88"/>
      <c s="14" r="Q88"/>
      <c s="14" r="R88"/>
      <c s="14" r="S88"/>
      <c s="14" r="T88"/>
      <c s="14" r="U88"/>
    </row>
    <row r="89">
      <c t="s" s="14" r="A89">
        <v>2071</v>
      </c>
      <c t="s" s="14" r="B89">
        <v>4201</v>
      </c>
      <c s="14" r="C89"/>
      <c t="s" s="14" r="D89">
        <v>4202</v>
      </c>
      <c t="s" s="14" r="E89">
        <v>4203</v>
      </c>
      <c s="14" r="F89"/>
      <c s="14" r="G89"/>
      <c s="14" r="H89"/>
      <c s="14" r="I89"/>
      <c s="14" r="J89"/>
      <c s="14" r="K89"/>
      <c s="14" r="L89"/>
      <c s="14" r="M89"/>
      <c s="14" r="N89"/>
      <c s="14" r="O89"/>
      <c s="14" r="P89"/>
      <c s="14" r="Q89"/>
      <c s="14" r="R89"/>
      <c s="14" r="S89"/>
      <c s="14" r="T89"/>
      <c s="14" r="U89"/>
    </row>
    <row r="90">
      <c t="s" s="14" r="A90">
        <v>2071</v>
      </c>
      <c t="s" s="14" r="B90">
        <v>4204</v>
      </c>
      <c s="14" r="C90"/>
      <c t="s" s="14" r="D90">
        <v>4205</v>
      </c>
      <c t="s" s="14" r="E90">
        <v>4206</v>
      </c>
      <c s="14" r="F90"/>
      <c s="14" r="G90"/>
      <c s="14" r="H90"/>
      <c s="14" r="I90"/>
      <c s="14" r="J90"/>
      <c s="14" r="K90"/>
      <c s="14" r="L90"/>
      <c s="14" r="M90"/>
      <c s="14" r="N90"/>
      <c s="14" r="O90"/>
      <c s="14" r="P90"/>
      <c s="14" r="Q90"/>
      <c s="14" r="R90"/>
      <c s="14" r="S90"/>
      <c s="14" r="T90"/>
      <c s="14" r="U90"/>
    </row>
    <row r="91">
      <c t="s" s="14" r="A91">
        <v>2071</v>
      </c>
      <c t="s" s="14" r="B91">
        <v>4207</v>
      </c>
      <c s="14" r="C91"/>
      <c t="s" s="14" r="D91">
        <v>4208</v>
      </c>
      <c t="s" s="14" r="E91">
        <v>4209</v>
      </c>
      <c s="14" r="F91"/>
      <c s="14" r="G91"/>
      <c s="14" r="H91"/>
      <c s="14" r="I91"/>
      <c s="14" r="J91"/>
      <c s="14" r="K91"/>
      <c s="14" r="L91"/>
      <c s="14" r="M91"/>
      <c s="14" r="N91"/>
      <c s="14" r="O91"/>
      <c s="14" r="P91"/>
      <c s="14" r="Q91"/>
      <c s="14" r="R91"/>
      <c s="14" r="S91"/>
      <c s="14" r="T91"/>
      <c s="14" r="U91"/>
    </row>
    <row r="92">
      <c t="s" s="14" r="A92">
        <v>2071</v>
      </c>
      <c t="s" s="14" r="B92">
        <v>4210</v>
      </c>
      <c s="14" r="C92"/>
      <c t="s" s="14" r="D92">
        <v>4211</v>
      </c>
      <c t="s" s="14" r="E92">
        <v>4212</v>
      </c>
      <c s="14" r="F92"/>
      <c s="14" r="G92"/>
      <c s="14" r="H92"/>
      <c s="14" r="I92"/>
      <c s="14" r="J92"/>
      <c s="14" r="K92"/>
      <c s="14" r="L92"/>
      <c s="14" r="M92"/>
      <c s="14" r="N92"/>
      <c s="14" r="O92"/>
      <c s="14" r="P92"/>
      <c s="14" r="Q92"/>
      <c s="14" r="R92"/>
      <c s="14" r="S92"/>
      <c s="14" r="T92"/>
      <c s="14" r="U92"/>
    </row>
    <row r="93">
      <c t="s" s="14" r="A93">
        <v>137</v>
      </c>
      <c t="s" s="14" r="B93">
        <v>4213</v>
      </c>
      <c s="14" r="C93"/>
      <c t="s" s="14" r="D93">
        <v>836</v>
      </c>
      <c t="s" s="14" r="E93">
        <v>4214</v>
      </c>
      <c s="14" r="F93"/>
      <c t="s" s="14" r="G93">
        <v>1437</v>
      </c>
      <c s="14" r="H93"/>
      <c s="14" r="I93"/>
      <c s="14" r="J93"/>
      <c s="14" r="K93"/>
      <c s="14" r="L93"/>
      <c s="14" r="M93"/>
      <c s="14" r="N93"/>
      <c s="14" r="O93"/>
      <c s="14" r="P93"/>
      <c s="14" r="Q93"/>
      <c s="14" r="R93"/>
      <c s="14" r="S93"/>
      <c s="14" r="T93"/>
      <c s="14" r="U93"/>
    </row>
    <row r="94">
      <c t="s" s="14" r="A94">
        <v>137</v>
      </c>
      <c t="s" s="14" r="B94">
        <v>4215</v>
      </c>
      <c s="14" r="C94"/>
      <c t="s" s="14" r="D94">
        <v>839</v>
      </c>
      <c t="s" s="14" r="E94">
        <v>4214</v>
      </c>
      <c s="14" r="F94"/>
      <c t="s" s="14" r="G94">
        <v>1437</v>
      </c>
      <c s="14" r="H94"/>
      <c s="14" r="I94"/>
      <c s="14" r="J94"/>
      <c s="14" r="K94"/>
      <c s="14" r="L94"/>
      <c s="14" r="M94"/>
      <c s="14" r="N94"/>
      <c s="14" r="O94"/>
      <c s="14" r="P94"/>
      <c s="14" r="Q94"/>
      <c s="14" r="R94"/>
      <c s="14" r="S94"/>
      <c s="14" r="T94"/>
      <c s="14" r="U94"/>
    </row>
    <row r="95">
      <c t="s" s="14" r="A95">
        <v>137</v>
      </c>
      <c t="s" s="14" r="B95">
        <v>4216</v>
      </c>
      <c s="14" r="C95"/>
      <c t="s" s="14" r="D95">
        <v>844</v>
      </c>
      <c t="s" s="14" r="E95">
        <v>4217</v>
      </c>
      <c s="14" r="F95"/>
      <c t="s" s="14" r="G95">
        <v>1437</v>
      </c>
      <c s="14" r="H95"/>
      <c s="14" r="I95"/>
      <c s="14" r="J95"/>
      <c s="14" r="K95"/>
      <c s="14" r="L95"/>
      <c s="14" r="M95"/>
      <c s="14" r="N95"/>
      <c s="14" r="O95"/>
      <c s="14" r="P95"/>
      <c s="14" r="Q95"/>
      <c s="14" r="R95"/>
      <c s="14" r="S95"/>
      <c s="14" r="T95"/>
      <c s="14" r="U95"/>
    </row>
    <row r="96">
      <c t="s" s="14" r="A96">
        <v>137</v>
      </c>
      <c t="s" s="14" r="B96">
        <v>4218</v>
      </c>
      <c s="14" r="C96"/>
      <c t="s" s="14" r="D96">
        <v>849</v>
      </c>
      <c t="s" s="14" r="E96">
        <v>4219</v>
      </c>
      <c s="14" r="F96"/>
      <c t="s" s="14" r="G96">
        <v>1437</v>
      </c>
      <c s="14" r="H96"/>
      <c s="14" r="I96"/>
      <c s="14" r="J96"/>
      <c s="14" r="K96"/>
      <c s="14" r="L96"/>
      <c s="14" r="M96"/>
      <c s="14" r="N96"/>
      <c s="14" r="O96"/>
      <c s="14" r="P96"/>
      <c s="14" r="Q96"/>
      <c s="14" r="R96"/>
      <c s="14" r="S96"/>
      <c s="14" r="T96"/>
      <c s="14" r="U96"/>
    </row>
    <row r="97">
      <c t="s" s="14" r="A97">
        <v>3828</v>
      </c>
      <c t="s" s="14" r="B97">
        <v>4220</v>
      </c>
      <c s="14" r="C97"/>
      <c t="s" s="14" r="D97">
        <v>4221</v>
      </c>
      <c t="s" s="14" r="E97">
        <v>4222</v>
      </c>
      <c s="14" r="F97"/>
      <c t="s" s="14" r="G97">
        <v>1437</v>
      </c>
      <c s="14" r="H97"/>
      <c s="14" r="I97"/>
      <c s="14" r="J97"/>
      <c s="14" r="K97"/>
      <c s="14" r="L97"/>
      <c s="14" r="M97"/>
      <c s="14" r="N97"/>
      <c s="14" r="O97"/>
      <c s="14" r="P97"/>
      <c s="14" r="Q97"/>
      <c s="14" r="R97"/>
      <c s="14" r="S97"/>
      <c s="14" r="T97"/>
      <c s="14" r="U97"/>
    </row>
    <row r="98">
      <c t="s" s="14" r="A98">
        <v>3828</v>
      </c>
      <c t="s" s="14" r="B98">
        <v>4223</v>
      </c>
      <c s="14" r="C98"/>
      <c t="s" s="14" r="D98">
        <v>4224</v>
      </c>
      <c t="s" s="14" r="E98">
        <v>4225</v>
      </c>
      <c s="14" r="F98"/>
      <c t="s" s="14" r="G98">
        <v>1437</v>
      </c>
      <c s="14" r="H98"/>
      <c s="14" r="I98"/>
      <c s="14" r="J98"/>
      <c s="14" r="K98"/>
      <c s="14" r="L98"/>
      <c s="14" r="M98"/>
      <c s="14" r="N98"/>
      <c s="14" r="O98"/>
      <c s="14" r="P98"/>
      <c s="14" r="Q98"/>
      <c s="14" r="R98"/>
      <c s="14" r="S98"/>
      <c s="14" r="T98"/>
      <c s="14" r="U98"/>
    </row>
    <row r="99">
      <c s="14" r="A99"/>
      <c s="14" r="B99"/>
      <c s="14" r="C99"/>
      <c s="14" r="D99"/>
      <c s="14" r="E99"/>
      <c s="14" r="F99"/>
      <c s="14" r="G99"/>
      <c s="14" r="H99"/>
      <c s="14" r="I99"/>
      <c s="14" r="J99"/>
      <c s="14" r="K99"/>
      <c s="14" r="L99"/>
      <c s="14" r="M99"/>
      <c s="14" r="N99"/>
      <c s="14" r="O99"/>
      <c s="14" r="P99"/>
      <c s="14" r="Q99"/>
      <c s="14" r="R99"/>
      <c s="14" r="S99"/>
      <c s="14" r="T99"/>
      <c s="14" r="U99"/>
    </row>
    <row r="100">
      <c s="14" r="A100"/>
      <c s="14" r="B100"/>
      <c s="14" r="C100"/>
      <c s="14" r="D100"/>
      <c s="14" r="E100"/>
      <c s="14" r="F100"/>
      <c s="14" r="G100"/>
      <c s="14" r="H100"/>
      <c s="14" r="I100"/>
      <c s="14" r="J100"/>
      <c s="14" r="K100"/>
      <c s="14" r="L100"/>
      <c s="14" r="M100"/>
      <c s="14" r="N100"/>
      <c s="14" r="O100"/>
      <c s="14" r="P100"/>
      <c s="14" r="Q100"/>
      <c s="14" r="R100"/>
      <c s="14" r="S100"/>
      <c s="14" r="T100"/>
      <c s="14" r="U100"/>
    </row>
    <row r="101">
      <c s="14" r="A101"/>
      <c s="14" r="B101"/>
      <c s="14" r="C101"/>
      <c s="14" r="D101"/>
      <c s="14" r="E101"/>
      <c s="14" r="F101"/>
      <c s="14" r="G101"/>
      <c s="14" r="H101"/>
      <c s="14" r="I101"/>
      <c s="14" r="J101"/>
      <c s="14" r="K101"/>
      <c s="14" r="L101"/>
      <c s="14" r="M101"/>
      <c s="14" r="N101"/>
      <c s="14" r="O101"/>
      <c s="14" r="P101"/>
      <c s="14" r="Q101"/>
      <c s="14" r="R101"/>
      <c s="14" r="S101"/>
      <c s="14" r="T101"/>
      <c s="14" r="U101"/>
    </row>
    <row r="102">
      <c s="14" r="A102"/>
      <c s="14" r="B102"/>
      <c s="14" r="C102"/>
      <c s="14" r="D102"/>
      <c s="14" r="E102"/>
      <c s="14" r="F102"/>
      <c s="14" r="G102"/>
      <c s="14" r="H102"/>
      <c s="14" r="I102"/>
      <c s="14" r="J102"/>
      <c s="14" r="K102"/>
      <c s="14" r="L102"/>
      <c s="14" r="M102"/>
      <c s="14" r="N102"/>
      <c s="14" r="O102"/>
      <c s="14" r="P102"/>
      <c s="14" r="Q102"/>
      <c s="14" r="R102"/>
      <c s="14" r="S102"/>
      <c s="14" r="T102"/>
      <c s="14" r="U102"/>
    </row>
    <row r="103">
      <c s="14" r="A103"/>
      <c s="14" r="B103"/>
      <c s="14" r="C103"/>
      <c s="14" r="D103"/>
      <c s="14" r="E103"/>
      <c s="14" r="F103"/>
      <c s="14" r="G103"/>
      <c s="14" r="H103"/>
      <c s="14" r="I103"/>
      <c s="14" r="J103"/>
      <c s="14" r="K103"/>
      <c s="14" r="L103"/>
      <c s="14" r="M103"/>
      <c s="14" r="N103"/>
      <c s="14" r="O103"/>
      <c s="14" r="P103"/>
      <c s="14" r="Q103"/>
      <c s="14" r="R103"/>
      <c s="14" r="S103"/>
      <c s="14" r="T103"/>
      <c s="14" r="U103"/>
    </row>
    <row r="104">
      <c s="14" r="A104"/>
      <c s="14" r="B104"/>
      <c s="14" r="C104"/>
      <c s="14" r="D104"/>
      <c s="14" r="E104"/>
      <c s="14" r="F104"/>
      <c s="14" r="G104"/>
      <c s="14" r="H104"/>
      <c s="14" r="I104"/>
      <c s="14" r="J104"/>
      <c s="14" r="K104"/>
      <c s="14" r="L104"/>
      <c s="14" r="M104"/>
      <c s="14" r="N104"/>
      <c s="14" r="O104"/>
      <c s="14" r="P104"/>
      <c s="14" r="Q104"/>
      <c s="14" r="R104"/>
      <c s="14" r="S104"/>
      <c s="14" r="T104"/>
      <c s="14" r="U104"/>
    </row>
    <row r="105">
      <c s="14" r="A105"/>
      <c s="14" r="B105"/>
      <c s="14" r="C105"/>
      <c s="14" r="D105"/>
      <c s="14" r="E105"/>
      <c s="14" r="F105"/>
      <c s="14" r="G105"/>
      <c s="14" r="H105"/>
      <c s="14" r="I105"/>
      <c s="14" r="J105"/>
      <c s="14" r="K105"/>
      <c s="14" r="L105"/>
      <c s="14" r="M105"/>
      <c s="14" r="N105"/>
      <c s="14" r="O105"/>
      <c s="14" r="P105"/>
      <c s="14" r="Q105"/>
      <c s="14" r="R105"/>
      <c s="14" r="S105"/>
      <c s="14" r="T105"/>
      <c s="14" r="U105"/>
    </row>
    <row r="106">
      <c s="14" r="A106"/>
      <c s="14" r="B106"/>
      <c s="14" r="C106"/>
      <c s="14" r="D106"/>
      <c s="14" r="E106"/>
      <c s="14" r="F106"/>
      <c s="14" r="G106"/>
      <c s="14" r="H106"/>
      <c s="14" r="I106"/>
      <c s="14" r="J106"/>
      <c s="14" r="K106"/>
      <c s="14" r="L106"/>
      <c s="14" r="M106"/>
      <c s="14" r="N106"/>
      <c s="14" r="O106"/>
      <c s="14" r="P106"/>
      <c s="14" r="Q106"/>
      <c s="14" r="R106"/>
      <c s="14" r="S106"/>
      <c s="14" r="T106"/>
      <c s="14" r="U106"/>
    </row>
  </sheetData>
  <conditionalFormatting sqref="H2 H3 H4 H5 H6 H7 H8 H9 H10 H11 H12 H13 H14 H15 H16 H17 H18 H19 H20 H21 H22 H23 H24 H25 H26 H27 H28 H29 H30 H31 H32 H33 H34 H35 H36 H37 H38 H39 H40 H41 H42 H43 H44 H45 H46 H47 H48 H49 H50 H51 H52 H53 H54 H55 H56 H57 H58 H59 H60">
    <cfRule priority="1" type="cellIs" operator="greaterThan" stopIfTrue="1" dxfId="2">
      <formula>0</formula>
    </cfRule>
  </conditionalFormatting>
  <legacyDrawing r:id="rId2"/>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1.14"/>
    <col min="2" customWidth="1" max="2" width="46.57"/>
    <col min="3" customWidth="1" max="3" width="37.14"/>
    <col min="4" customWidth="1" max="4" width="131.29"/>
    <col min="5" customWidth="1" max="5" width="44.14"/>
  </cols>
  <sheetData>
    <row r="1">
      <c t="s" s="44" r="A1">
        <v>0</v>
      </c>
      <c t="s" s="44" r="B1">
        <v>121</v>
      </c>
      <c t="s" s="44" r="C1">
        <v>102</v>
      </c>
      <c t="s" s="44" r="D1">
        <v>3935</v>
      </c>
      <c t="s" s="44" r="E1">
        <v>3936</v>
      </c>
    </row>
    <row r="2">
      <c t="s" r="A2">
        <v>10</v>
      </c>
      <c t="s" s="37" r="B2">
        <v>4226</v>
      </c>
    </row>
    <row r="3">
      <c t="s" r="A3">
        <v>486</v>
      </c>
      <c t="s" r="C3">
        <v>562</v>
      </c>
      <c t="s" r="D3">
        <v>4227</v>
      </c>
      <c t="s" r="E3">
        <v>1437</v>
      </c>
    </row>
    <row r="4">
      <c t="s" r="A4">
        <v>486</v>
      </c>
      <c t="s" r="B4">
        <v>3946</v>
      </c>
      <c t="s" r="C4">
        <v>1186</v>
      </c>
      <c t="s" r="D4">
        <v>4228</v>
      </c>
      <c t="s" r="E4">
        <v>1437</v>
      </c>
    </row>
    <row r="5">
      <c t="s" r="A5">
        <v>486</v>
      </c>
      <c t="s" r="C5">
        <v>613</v>
      </c>
      <c t="s" r="D5">
        <v>4229</v>
      </c>
      <c t="s" r="E5">
        <v>1485</v>
      </c>
    </row>
    <row r="6">
      <c t="s" r="A6">
        <v>486</v>
      </c>
      <c t="s" r="C6">
        <v>3952</v>
      </c>
      <c t="s" r="D6">
        <v>1499</v>
      </c>
    </row>
    <row r="7">
      <c t="s" r="A7">
        <v>486</v>
      </c>
      <c t="s" r="B7">
        <v>3955</v>
      </c>
      <c t="s" r="C7">
        <v>1502</v>
      </c>
      <c t="s" r="D7">
        <v>1502</v>
      </c>
    </row>
    <row r="8">
      <c t="s" r="A8">
        <v>1522</v>
      </c>
      <c t="s" r="C8">
        <v>3958</v>
      </c>
      <c t="s" r="D8">
        <v>1523</v>
      </c>
    </row>
    <row r="9">
      <c t="s" r="A9">
        <v>486</v>
      </c>
      <c t="s" r="C9">
        <v>616</v>
      </c>
      <c t="s" r="D9">
        <v>4230</v>
      </c>
      <c t="s" r="E9">
        <v>1437</v>
      </c>
    </row>
    <row r="10">
      <c t="s" r="A10">
        <v>617</v>
      </c>
      <c t="s" r="C10">
        <v>622</v>
      </c>
      <c t="s" r="D10">
        <v>3963</v>
      </c>
      <c t="s" r="E10">
        <v>1437</v>
      </c>
    </row>
    <row r="11">
      <c t="s" r="A11">
        <v>617</v>
      </c>
      <c t="s" r="C11">
        <v>1204</v>
      </c>
      <c t="s" r="D11">
        <v>4147</v>
      </c>
      <c t="s" r="E11">
        <v>1437</v>
      </c>
    </row>
    <row r="12">
      <c t="s" r="A12">
        <v>486</v>
      </c>
      <c t="s" r="C12">
        <v>558</v>
      </c>
      <c t="s" r="D12">
        <v>4228</v>
      </c>
      <c t="s" r="E12">
        <v>1437</v>
      </c>
    </row>
    <row r="13">
      <c t="s" r="A13">
        <v>617</v>
      </c>
      <c t="s" r="C13">
        <v>644</v>
      </c>
      <c t="s" r="D13">
        <v>3967</v>
      </c>
      <c t="s" r="E13">
        <v>1437</v>
      </c>
    </row>
    <row r="14">
      <c t="s" r="A14">
        <v>617</v>
      </c>
      <c t="s" r="C14">
        <v>650</v>
      </c>
      <c t="s" r="D14">
        <v>3970</v>
      </c>
      <c t="s" r="E14">
        <v>1437</v>
      </c>
    </row>
    <row r="15">
      <c t="s" r="A15">
        <v>617</v>
      </c>
      <c t="s" r="C15">
        <v>655</v>
      </c>
      <c t="s" r="D15">
        <v>3973</v>
      </c>
      <c t="s" r="E15">
        <v>1437</v>
      </c>
    </row>
    <row r="16">
      <c t="s" r="A16">
        <v>617</v>
      </c>
      <c t="s" r="C16">
        <v>660</v>
      </c>
      <c t="s" r="D16">
        <v>3976</v>
      </c>
      <c t="s" r="E16">
        <v>1437</v>
      </c>
    </row>
    <row r="17">
      <c t="s" r="A17">
        <v>153</v>
      </c>
      <c t="s" r="C17">
        <v>4231</v>
      </c>
      <c t="s" r="D17">
        <v>754</v>
      </c>
      <c t="s" r="E17">
        <v>754</v>
      </c>
    </row>
    <row r="18">
      <c t="s" r="A18">
        <v>153</v>
      </c>
      <c t="s" r="C18">
        <v>4232</v>
      </c>
      <c t="s" r="D18">
        <v>754</v>
      </c>
      <c t="s" r="E18">
        <v>754</v>
      </c>
    </row>
  </sheetData>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43"/>
    <col min="2" customWidth="1" max="2" width="10.71"/>
    <col min="3" customWidth="1" max="3" width="12.0"/>
    <col min="4" customWidth="1" max="4" width="15.86"/>
    <col min="5" customWidth="1" max="5" width="10.86"/>
    <col min="6" customWidth="1" max="6" width="20.0"/>
    <col min="7" customWidth="1" max="7" width="21.43"/>
    <col min="8" customWidth="1" max="8" width="19.0"/>
    <col min="9" customWidth="1" max="9" width="13.0"/>
    <col min="10" customWidth="1" max="10" width="39.86"/>
    <col min="11" customWidth="1" max="11" width="17.57"/>
    <col min="12" customWidth="1" max="12" width="26.57"/>
    <col min="13" customWidth="1" max="16" width="10.71"/>
  </cols>
  <sheetData>
    <row r="1">
      <c t="s" s="26" r="A1">
        <v>0</v>
      </c>
      <c t="s" s="26" r="B1">
        <v>1</v>
      </c>
      <c t="s" s="26" r="C1">
        <v>120</v>
      </c>
      <c t="s" s="26" r="D1">
        <v>518</v>
      </c>
      <c t="s" s="26" r="E1">
        <v>271</v>
      </c>
      <c t="s" s="26" r="F1">
        <v>4233</v>
      </c>
      <c t="s" s="26" r="G1">
        <v>4234</v>
      </c>
      <c t="s" s="26" r="H1">
        <v>4235</v>
      </c>
      <c t="s" s="26" r="I1">
        <v>4236</v>
      </c>
      <c t="s" s="26" r="J1">
        <v>4237</v>
      </c>
      <c t="s" s="26" r="K1">
        <v>4238</v>
      </c>
      <c t="s" s="28" r="L1">
        <v>980</v>
      </c>
      <c s="26" r="M1"/>
      <c s="26" r="N1"/>
      <c s="26" r="O1"/>
      <c s="26" r="P1"/>
    </row>
    <row r="2">
      <c t="s" s="19" r="A2">
        <v>10</v>
      </c>
      <c t="s" s="44" r="B2">
        <v>11</v>
      </c>
      <c s="44" r="C2"/>
      <c s="44" r="D2"/>
      <c s="44" r="E2"/>
      <c s="44" r="F2"/>
      <c s="44" r="G2"/>
    </row>
    <row r="3">
      <c t="s" s="14" r="A3">
        <v>137</v>
      </c>
      <c t="s" s="14" r="B3">
        <v>4239</v>
      </c>
      <c t="s" s="14" r="C3">
        <v>139</v>
      </c>
      <c t="s" s="14" r="D3">
        <v>546</v>
      </c>
      <c t="s" s="14" r="E3">
        <v>278</v>
      </c>
      <c t="s" s="14" r="F3">
        <v>4240</v>
      </c>
      <c t="s" s="14" r="G3">
        <v>4241</v>
      </c>
      <c t="s" s="14" r="H3">
        <v>4242</v>
      </c>
      <c s="14" r="I3">
        <v>0.1</v>
      </c>
      <c t="s" s="14" r="J3">
        <v>4243</v>
      </c>
      <c t="s" s="14" r="K3">
        <v>4244</v>
      </c>
      <c t="s" s="14" r="L3">
        <v>4245</v>
      </c>
      <c s="14" r="M3"/>
      <c s="14" r="N3"/>
      <c s="14" r="O3"/>
      <c s="14" r="P3"/>
    </row>
    <row r="4">
      <c t="s" s="14" r="A4">
        <v>64</v>
      </c>
      <c t="s" s="14" r="B4">
        <v>4246</v>
      </c>
      <c t="s" s="14" r="C4">
        <v>139</v>
      </c>
      <c t="s" s="14" r="D4">
        <v>546</v>
      </c>
      <c t="s" s="14" r="E4">
        <v>682</v>
      </c>
      <c t="s" s="14" r="F4">
        <v>4240</v>
      </c>
      <c t="s" s="14" r="G4">
        <v>4247</v>
      </c>
      <c t="s" s="14" r="H4">
        <v>4242</v>
      </c>
      <c s="14" r="I4">
        <v>0.1</v>
      </c>
      <c t="s" s="14" r="J4">
        <v>4243</v>
      </c>
      <c t="s" s="14" r="K4">
        <v>4244</v>
      </c>
      <c t="s" s="14" r="L4">
        <v>4245</v>
      </c>
      <c s="14" r="M4"/>
      <c s="14" r="N4"/>
      <c s="14" r="O4"/>
      <c s="14" r="P4"/>
    </row>
    <row r="5">
      <c s="14" r="A5"/>
      <c s="14" r="B5"/>
      <c s="14" r="C5"/>
      <c s="14" r="D5"/>
      <c s="14" r="E5"/>
      <c s="14" r="F5"/>
      <c s="14" r="G5"/>
      <c s="14" r="H5"/>
      <c s="14" r="I5"/>
      <c s="14" r="J5"/>
      <c s="14" r="K5"/>
      <c s="14" r="L5"/>
      <c s="14" r="M5"/>
      <c s="14" r="N5"/>
      <c s="14" r="O5"/>
      <c s="14" r="P5"/>
    </row>
    <row r="6">
      <c s="14" r="A6"/>
      <c s="14" r="B6"/>
      <c s="14" r="C6"/>
      <c s="14" r="D6"/>
      <c s="14" r="E6"/>
      <c s="14" r="F6"/>
      <c s="14" r="G6"/>
      <c s="14" r="H6"/>
      <c s="14" r="I6"/>
      <c s="14" r="J6"/>
      <c s="14" r="K6"/>
      <c s="14" r="L6"/>
      <c s="14" r="M6"/>
      <c s="14" r="N6"/>
      <c s="14" r="O6"/>
      <c s="14" r="P6"/>
    </row>
    <row r="7">
      <c s="14" r="A7"/>
      <c s="14" r="B7"/>
      <c s="14" r="C7"/>
      <c s="14" r="D7"/>
      <c s="14" r="E7"/>
      <c s="14" r="F7"/>
      <c s="14" r="G7"/>
      <c s="14" r="H7"/>
      <c s="14" r="I7"/>
      <c s="14" r="J7"/>
      <c s="14" r="K7"/>
      <c s="14" r="L7"/>
      <c s="14" r="M7"/>
      <c s="14" r="N7"/>
      <c s="14" r="O7"/>
      <c s="14" r="P7"/>
    </row>
    <row r="8">
      <c s="14" r="A8"/>
      <c s="14" r="B8"/>
      <c s="14" r="C8"/>
      <c s="14" r="D8"/>
      <c s="14" r="E8"/>
      <c s="14" r="F8"/>
      <c s="14" r="G8"/>
      <c s="14" r="H8"/>
      <c s="14" r="I8"/>
      <c s="14" r="J8"/>
      <c s="14" r="K8"/>
      <c s="14" r="L8"/>
      <c s="14" r="M8"/>
      <c s="14" r="N8"/>
      <c s="14" r="O8"/>
      <c s="14" r="P8"/>
    </row>
    <row r="9">
      <c s="14" r="A9"/>
      <c s="14" r="B9"/>
      <c s="14" r="C9"/>
      <c s="14" r="D9"/>
      <c s="14" r="E9"/>
      <c s="14" r="F9"/>
      <c s="14" r="G9"/>
      <c s="14" r="H9"/>
      <c s="14" r="I9"/>
      <c s="14" r="J9"/>
      <c s="14" r="K9"/>
      <c s="14" r="L9"/>
      <c s="14" r="M9"/>
      <c s="14" r="N9"/>
      <c s="14" r="O9"/>
      <c s="14" r="P9"/>
    </row>
    <row r="10">
      <c s="14" r="A10"/>
      <c s="14" r="B10"/>
      <c s="14" r="C10"/>
      <c s="14" r="D10"/>
      <c s="14" r="E10"/>
      <c s="14" r="F10"/>
      <c s="14" r="G10"/>
      <c s="14" r="H10"/>
      <c s="14" r="I10"/>
      <c s="14" r="J10"/>
      <c s="14" r="K10"/>
      <c s="14" r="L10"/>
      <c s="14" r="M10"/>
      <c s="14" r="N10"/>
      <c s="14" r="O10"/>
      <c s="14" r="P10"/>
    </row>
    <row r="11">
      <c s="14" r="A11"/>
      <c s="14" r="B11"/>
      <c s="14" r="C11"/>
      <c s="14" r="D11"/>
      <c s="14" r="E11"/>
      <c s="14" r="F11"/>
      <c s="14" r="G11"/>
      <c s="14" r="H11"/>
      <c s="14" r="I11"/>
      <c s="14" r="J11"/>
      <c s="14" r="K11"/>
      <c s="14" r="L11"/>
      <c s="14" r="M11"/>
      <c s="14" r="N11"/>
      <c s="14" r="O11"/>
      <c s="14" r="P11"/>
    </row>
    <row r="12">
      <c s="14" r="A12"/>
      <c s="14" r="B12"/>
      <c s="14" r="C12"/>
      <c s="14" r="D12"/>
      <c s="14" r="E12"/>
      <c s="14" r="F12"/>
      <c s="14" r="G12"/>
      <c s="14" r="H12"/>
      <c s="14" r="I12"/>
      <c s="14" r="J12"/>
      <c s="14" r="K12"/>
      <c s="14" r="L12"/>
      <c s="14" r="M12"/>
      <c s="14" r="N12"/>
      <c s="14" r="O12"/>
      <c s="14" r="P12"/>
    </row>
    <row r="13">
      <c s="14" r="A13"/>
      <c s="14" r="B13"/>
      <c s="14" r="C13"/>
      <c s="14" r="D13"/>
      <c s="14" r="E13"/>
      <c s="14" r="F13"/>
      <c s="14" r="G13"/>
      <c s="14" r="H13"/>
      <c s="14" r="I13"/>
      <c s="14" r="J13"/>
      <c s="14" r="K13"/>
      <c s="14" r="L13"/>
      <c s="14" r="M13"/>
      <c s="14" r="N13"/>
      <c s="14" r="O13"/>
      <c s="14" r="P13"/>
    </row>
    <row r="14">
      <c s="14" r="A14"/>
      <c s="14" r="B14"/>
      <c s="14" r="C14"/>
      <c s="14" r="D14"/>
      <c s="14" r="E14"/>
      <c s="14" r="F14"/>
      <c s="14" r="G14"/>
      <c s="14" r="H14"/>
      <c s="14" r="I14"/>
      <c s="14" r="J14"/>
      <c s="14" r="K14"/>
      <c s="14" r="L14"/>
      <c s="14" r="M14"/>
      <c s="14" r="N14"/>
      <c s="14" r="O14"/>
      <c s="14" r="P14"/>
    </row>
    <row r="15">
      <c s="14" r="A15"/>
      <c s="14" r="B15"/>
      <c s="14" r="C15"/>
      <c s="14" r="D15"/>
      <c s="14" r="E15"/>
      <c s="14" r="F15"/>
      <c s="14" r="G15"/>
      <c s="14" r="H15"/>
      <c s="14" r="I15"/>
      <c s="14" r="J15"/>
      <c s="14" r="K15"/>
      <c s="14" r="L15"/>
      <c s="14" r="M15"/>
      <c s="14" r="N15"/>
      <c s="14" r="O15"/>
      <c s="14" r="P15"/>
    </row>
    <row r="16">
      <c s="14" r="A16"/>
      <c s="14" r="B16"/>
      <c s="14" r="C16"/>
      <c s="14" r="D16"/>
      <c s="14" r="E16"/>
      <c s="14" r="F16"/>
      <c s="14" r="G16"/>
      <c s="14" r="H16"/>
      <c s="14" r="I16"/>
      <c s="14" r="J16"/>
      <c s="14" r="K16"/>
      <c s="14" r="L16"/>
      <c s="14" r="M16"/>
      <c s="14" r="N16"/>
      <c s="14" r="O16"/>
      <c s="14" r="P16"/>
    </row>
    <row r="17">
      <c s="14" r="A17"/>
      <c s="14" r="B17"/>
      <c s="14" r="C17"/>
      <c s="14" r="D17"/>
      <c s="14" r="E17"/>
      <c s="14" r="F17"/>
      <c s="14" r="G17"/>
      <c s="14" r="H17"/>
      <c s="14" r="I17"/>
      <c s="14" r="J17"/>
      <c s="14" r="K17"/>
      <c s="14" r="L17"/>
      <c s="14" r="M17"/>
      <c s="14" r="N17"/>
      <c s="14" r="O17"/>
      <c s="14" r="P17"/>
    </row>
    <row r="18">
      <c s="14" r="A18"/>
      <c s="14" r="B18"/>
      <c s="14" r="C18"/>
      <c s="14" r="D18"/>
      <c s="14" r="E18"/>
      <c s="14" r="F18"/>
      <c s="14" r="G18"/>
      <c s="14" r="H18"/>
      <c s="14" r="I18"/>
      <c s="14" r="J18"/>
      <c s="14" r="K18"/>
      <c s="14" r="L18"/>
      <c s="14" r="M18"/>
      <c s="14" r="N18"/>
      <c s="14" r="O18"/>
      <c s="14" r="P18"/>
    </row>
    <row r="19">
      <c s="14" r="A19"/>
      <c s="14" r="B19"/>
      <c s="14" r="C19"/>
      <c s="14" r="D19"/>
      <c s="14" r="E19"/>
      <c s="14" r="F19"/>
      <c s="14" r="G19"/>
      <c s="14" r="H19"/>
      <c s="14" r="I19"/>
      <c s="14" r="J19"/>
      <c s="14" r="K19"/>
      <c s="14" r="L19"/>
      <c s="14" r="M19"/>
      <c s="14" r="N19"/>
      <c s="14" r="O19"/>
      <c s="14" r="P19"/>
    </row>
    <row r="20">
      <c s="14" r="A20"/>
      <c s="14" r="B20"/>
      <c s="14" r="C20"/>
      <c s="14" r="D20"/>
      <c s="14" r="E20"/>
      <c s="14" r="F20"/>
      <c s="14" r="G20"/>
      <c s="14" r="H20"/>
      <c s="14" r="I20"/>
      <c s="14" r="J20"/>
      <c s="14" r="K20"/>
      <c s="14" r="L20"/>
      <c s="14" r="M20"/>
      <c s="14" r="N20"/>
      <c s="14" r="O20"/>
      <c s="14" r="P20"/>
    </row>
    <row r="21">
      <c s="14" r="A21"/>
      <c s="14" r="B21"/>
      <c s="14" r="C21"/>
      <c s="14" r="D21"/>
      <c s="14" r="E21"/>
      <c s="14" r="F21"/>
      <c s="14" r="G21"/>
      <c s="14" r="H21"/>
      <c s="14" r="I21"/>
      <c s="14" r="J21"/>
      <c s="14" r="K21"/>
      <c s="14" r="L21"/>
      <c s="14" r="M21"/>
      <c s="14" r="N21"/>
      <c s="14" r="O21"/>
      <c s="14" r="P21"/>
    </row>
    <row r="22">
      <c s="14" r="A22"/>
      <c s="14" r="B22"/>
      <c s="14" r="C22"/>
      <c s="14" r="D22"/>
      <c s="14" r="E22"/>
      <c s="14" r="F22"/>
      <c s="14" r="G22"/>
      <c s="14" r="H22"/>
      <c s="14" r="I22"/>
      <c s="14" r="J22"/>
      <c s="14" r="K22"/>
      <c s="14" r="L22"/>
      <c s="14" r="M22"/>
      <c s="14" r="N22"/>
      <c s="14" r="O22"/>
      <c s="14" r="P22"/>
    </row>
    <row r="23">
      <c s="14" r="A23"/>
      <c s="14" r="B23"/>
      <c s="14" r="C23"/>
      <c s="14" r="D23"/>
      <c s="14" r="E23"/>
      <c s="14" r="F23"/>
      <c s="14" r="G23"/>
      <c s="14" r="H23"/>
      <c s="14" r="I23"/>
      <c s="14" r="J23"/>
      <c s="14" r="K23"/>
      <c s="14" r="L23"/>
      <c s="14" r="M23"/>
      <c s="14" r="N23"/>
      <c s="14" r="O23"/>
      <c s="14" r="P23"/>
    </row>
    <row r="24">
      <c s="14" r="A24"/>
      <c s="14" r="B24"/>
      <c s="14" r="C24"/>
      <c s="14" r="D24"/>
      <c s="14" r="E24"/>
      <c s="14" r="F24"/>
      <c s="14" r="G24"/>
      <c s="14" r="H24"/>
      <c s="14" r="I24"/>
      <c s="14" r="J24"/>
      <c s="14" r="K24"/>
      <c s="14" r="L24"/>
      <c s="14" r="M24"/>
      <c s="14" r="N24"/>
      <c s="14" r="O24"/>
      <c s="14" r="P24"/>
    </row>
    <row r="25">
      <c s="14" r="A25"/>
      <c s="14" r="B25"/>
      <c s="14" r="C25"/>
      <c s="14" r="D25"/>
      <c s="14" r="E25"/>
      <c s="14" r="F25"/>
      <c s="14" r="G25"/>
      <c s="14" r="H25"/>
      <c s="14" r="I25"/>
      <c s="14" r="J25"/>
      <c s="14" r="K25"/>
      <c s="14" r="L25"/>
      <c s="14" r="M25"/>
      <c s="14" r="N25"/>
      <c s="14" r="O25"/>
      <c s="14" r="P25"/>
    </row>
    <row r="26">
      <c s="14" r="A26"/>
      <c s="14" r="B26"/>
      <c s="14" r="C26"/>
      <c s="14" r="D26"/>
      <c s="14" r="E26"/>
      <c s="14" r="F26"/>
      <c s="14" r="G26"/>
      <c s="14" r="H26"/>
      <c s="14" r="I26"/>
      <c s="14" r="J26"/>
      <c s="14" r="K26"/>
      <c s="14" r="L26"/>
      <c s="14" r="M26"/>
      <c s="14" r="N26"/>
      <c s="14" r="O26"/>
      <c s="14" r="P26"/>
    </row>
    <row r="27">
      <c s="14" r="A27"/>
      <c s="14" r="B27"/>
      <c s="14" r="C27"/>
      <c s="14" r="D27"/>
      <c s="14" r="E27"/>
      <c s="14" r="F27"/>
      <c s="14" r="G27"/>
      <c s="14" r="H27"/>
      <c s="14" r="I27"/>
      <c s="14" r="J27"/>
      <c s="14" r="K27"/>
      <c s="14" r="L27"/>
      <c s="14" r="M27"/>
      <c s="14" r="N27"/>
      <c s="14" r="O27"/>
      <c s="14" r="P27"/>
    </row>
    <row r="28">
      <c s="14" r="A28"/>
      <c s="14" r="B28"/>
      <c s="14" r="C28"/>
      <c s="14" r="D28"/>
      <c s="14" r="E28"/>
      <c s="14" r="F28"/>
      <c s="14" r="G28"/>
      <c s="14" r="H28"/>
      <c s="14" r="I28"/>
      <c s="14" r="J28"/>
      <c s="14" r="K28"/>
      <c s="14" r="L28"/>
      <c s="14" r="M28"/>
      <c s="14" r="N28"/>
      <c s="14" r="O28"/>
      <c s="14" r="P28"/>
    </row>
    <row r="29">
      <c s="14" r="A29"/>
      <c s="14" r="B29"/>
      <c s="14" r="C29"/>
      <c s="14" r="D29"/>
      <c s="14" r="E29"/>
      <c s="14" r="F29"/>
      <c s="14" r="G29"/>
      <c s="14" r="H29"/>
      <c s="14" r="I29"/>
      <c s="14" r="J29"/>
      <c s="14" r="K29"/>
      <c s="14" r="L29"/>
      <c s="14" r="M29"/>
      <c s="14" r="N29"/>
      <c s="14" r="O29"/>
      <c s="14" r="P29"/>
    </row>
    <row r="30">
      <c s="14" r="A30"/>
      <c s="14" r="B30"/>
      <c s="14" r="C30"/>
      <c s="14" r="D30"/>
      <c s="14" r="E30"/>
      <c s="14" r="F30"/>
      <c s="14" r="G30"/>
      <c s="14" r="H30"/>
      <c s="14" r="I30"/>
      <c s="14" r="J30"/>
      <c s="14" r="K30"/>
      <c s="14" r="L30"/>
      <c s="14" r="M30"/>
      <c s="14" r="N30"/>
      <c s="14" r="O30"/>
      <c s="14" r="P30"/>
    </row>
    <row r="31">
      <c s="14" r="A31"/>
      <c s="14" r="B31"/>
      <c s="14" r="C31"/>
      <c s="14" r="D31"/>
      <c s="14" r="E31"/>
      <c s="14" r="F31"/>
      <c s="14" r="G31"/>
      <c s="14" r="H31"/>
      <c s="14" r="I31"/>
      <c s="14" r="J31"/>
      <c s="14" r="K31"/>
      <c s="14" r="L31"/>
      <c s="14" r="M31"/>
      <c s="14" r="N31"/>
      <c s="14" r="O31"/>
      <c s="14" r="P31"/>
    </row>
    <row r="32">
      <c s="14" r="A32"/>
      <c s="14" r="B32"/>
      <c s="14" r="C32"/>
      <c s="14" r="D32"/>
      <c s="14" r="E32"/>
      <c s="14" r="F32"/>
      <c s="14" r="G32"/>
      <c s="14" r="H32"/>
      <c s="14" r="I32"/>
      <c s="14" r="J32"/>
      <c s="14" r="K32"/>
      <c s="14" r="L32"/>
      <c s="14" r="M32"/>
      <c s="14" r="N32"/>
      <c s="14" r="O32"/>
      <c s="14" r="P32"/>
    </row>
    <row r="33">
      <c s="14" r="A33"/>
      <c s="14" r="B33"/>
      <c s="14" r="C33"/>
      <c s="14" r="D33"/>
      <c s="14" r="E33"/>
      <c s="14" r="F33"/>
      <c s="14" r="G33"/>
      <c s="14" r="H33"/>
      <c s="14" r="I33"/>
      <c s="14" r="J33"/>
      <c s="14" r="K33"/>
      <c s="14" r="L33"/>
      <c s="14" r="M33"/>
      <c s="14" r="N33"/>
      <c s="14" r="O33"/>
      <c s="14" r="P33"/>
    </row>
    <row r="34">
      <c s="14" r="A34"/>
      <c s="14" r="B34"/>
      <c s="14" r="C34"/>
      <c s="14" r="D34"/>
      <c s="14" r="E34"/>
      <c s="14" r="F34"/>
      <c s="14" r="G34"/>
      <c s="14" r="H34"/>
      <c s="14" r="I34"/>
      <c s="14" r="J34"/>
      <c s="14" r="K34"/>
      <c s="14" r="L34"/>
      <c s="14" r="M34"/>
      <c s="14" r="N34"/>
      <c s="14" r="O34"/>
      <c s="14" r="P34"/>
    </row>
    <row r="35">
      <c s="14" r="A35"/>
      <c s="14" r="B35"/>
      <c s="14" r="C35"/>
      <c s="14" r="D35"/>
      <c s="14" r="E35"/>
      <c s="14" r="F35"/>
      <c s="14" r="G35"/>
      <c s="14" r="H35"/>
      <c s="14" r="I35"/>
      <c s="14" r="J35"/>
      <c s="14" r="K35"/>
      <c s="14" r="L35"/>
      <c s="14" r="M35"/>
      <c s="14" r="N35"/>
      <c s="14" r="O35"/>
      <c s="14" r="P35"/>
    </row>
    <row r="36">
      <c s="14" r="A36"/>
      <c s="14" r="B36"/>
      <c s="14" r="C36"/>
      <c s="14" r="D36"/>
      <c s="14" r="E36"/>
      <c s="14" r="F36"/>
      <c s="14" r="G36"/>
      <c s="14" r="H36"/>
      <c s="14" r="I36"/>
      <c s="14" r="J36"/>
      <c s="14" r="K36"/>
      <c s="14" r="L36"/>
      <c s="14" r="M36"/>
      <c s="14" r="N36"/>
      <c s="14" r="O36"/>
      <c s="14" r="P36"/>
    </row>
    <row r="37">
      <c s="14" r="A37"/>
      <c s="14" r="B37"/>
      <c s="14" r="C37"/>
      <c s="14" r="D37"/>
      <c s="14" r="E37"/>
      <c s="14" r="F37"/>
      <c s="14" r="G37"/>
      <c s="14" r="H37"/>
      <c s="14" r="I37"/>
      <c s="14" r="J37"/>
      <c s="14" r="K37"/>
      <c s="14" r="L37"/>
      <c s="14" r="M37"/>
      <c s="14" r="N37"/>
      <c s="14" r="O37"/>
      <c s="14" r="P37"/>
    </row>
    <row r="38">
      <c s="14" r="A38"/>
      <c s="14" r="B38"/>
      <c s="14" r="C38"/>
      <c s="14" r="D38"/>
      <c s="14" r="E38"/>
      <c s="14" r="F38"/>
      <c s="14" r="G38"/>
      <c s="14" r="H38"/>
      <c s="14" r="I38"/>
      <c s="14" r="J38"/>
      <c s="14" r="K38"/>
      <c s="14" r="L38"/>
      <c s="14" r="M38"/>
      <c s="14" r="N38"/>
      <c s="14" r="O38"/>
      <c s="14" r="P38"/>
    </row>
    <row r="39">
      <c s="14" r="A39"/>
      <c s="14" r="B39"/>
      <c s="14" r="C39"/>
      <c s="14" r="D39"/>
      <c s="14" r="E39"/>
      <c s="14" r="F39"/>
      <c s="14" r="G39"/>
      <c s="14" r="H39"/>
      <c s="14" r="I39"/>
      <c s="14" r="J39"/>
      <c s="14" r="K39"/>
      <c s="14" r="L39"/>
      <c s="14" r="M39"/>
      <c s="14" r="N39"/>
      <c s="14" r="O39"/>
      <c s="14" r="P39"/>
    </row>
    <row r="40">
      <c s="14" r="A40"/>
      <c s="14" r="B40"/>
      <c s="14" r="C40"/>
      <c s="14" r="D40"/>
      <c s="14" r="E40"/>
      <c s="14" r="F40"/>
      <c s="14" r="G40"/>
      <c s="14" r="H40"/>
      <c s="14" r="I40"/>
      <c s="14" r="J40"/>
      <c s="14" r="K40"/>
      <c s="14" r="L40"/>
      <c s="14" r="M40"/>
      <c s="14" r="N40"/>
      <c s="14" r="O40"/>
      <c s="14" r="P40"/>
    </row>
    <row r="41">
      <c s="14" r="A41"/>
      <c s="14" r="B41"/>
      <c s="14" r="C41"/>
      <c s="14" r="D41"/>
      <c s="14" r="E41"/>
      <c s="14" r="F41"/>
      <c s="14" r="G41"/>
      <c s="14" r="H41"/>
      <c s="14" r="I41"/>
      <c s="14" r="J41"/>
      <c s="14" r="K41"/>
      <c s="14" r="L41"/>
      <c s="14" r="M41"/>
      <c s="14" r="N41"/>
      <c s="14" r="O41"/>
      <c s="14" r="P41"/>
    </row>
    <row r="42">
      <c s="14" r="A42"/>
      <c s="14" r="B42"/>
      <c s="14" r="C42"/>
      <c s="14" r="D42"/>
      <c s="14" r="E42"/>
      <c s="14" r="F42"/>
      <c s="14" r="G42"/>
      <c s="14" r="H42"/>
      <c s="14" r="I42"/>
      <c s="14" r="J42"/>
      <c s="14" r="K42"/>
      <c s="14" r="L42"/>
      <c s="14" r="M42"/>
      <c s="14" r="N42"/>
      <c s="14" r="O42"/>
      <c s="14" r="P42"/>
    </row>
    <row r="43">
      <c s="14" r="A43"/>
      <c s="14" r="B43"/>
      <c s="14" r="C43"/>
      <c s="14" r="D43"/>
      <c s="14" r="E43"/>
      <c s="14" r="F43"/>
      <c s="14" r="G43"/>
      <c s="14" r="H43"/>
      <c s="14" r="I43"/>
      <c s="14" r="J43"/>
      <c s="14" r="K43"/>
      <c s="14" r="L43"/>
      <c s="14" r="M43"/>
      <c s="14" r="N43"/>
      <c s="14" r="O43"/>
      <c s="14" r="P43"/>
    </row>
    <row r="44">
      <c s="14" r="A44"/>
      <c s="14" r="B44"/>
      <c s="14" r="C44"/>
      <c s="14" r="D44"/>
      <c s="14" r="E44"/>
      <c s="14" r="F44"/>
      <c s="14" r="G44"/>
      <c s="14" r="H44"/>
      <c s="14" r="I44"/>
      <c s="14" r="J44"/>
      <c s="14" r="K44"/>
      <c s="14" r="L44"/>
      <c s="14" r="M44"/>
      <c s="14" r="N44"/>
      <c s="14" r="O44"/>
      <c s="14" r="P44"/>
    </row>
    <row r="45">
      <c s="14" r="A45"/>
      <c s="14" r="B45"/>
      <c s="14" r="C45"/>
      <c s="14" r="D45"/>
      <c s="14" r="E45"/>
      <c s="14" r="F45"/>
      <c s="14" r="G45"/>
      <c s="14" r="H45"/>
      <c s="14" r="I45"/>
      <c s="14" r="J45"/>
      <c s="14" r="K45"/>
      <c s="14" r="L45"/>
      <c s="14" r="M45"/>
      <c s="14" r="N45"/>
      <c s="14" r="O45"/>
      <c s="14" r="P45"/>
    </row>
    <row r="46">
      <c s="14" r="A46"/>
      <c s="14" r="B46"/>
      <c s="14" r="C46"/>
      <c s="14" r="D46"/>
      <c s="14" r="E46"/>
      <c s="14" r="F46"/>
      <c s="14" r="G46"/>
      <c s="14" r="H46"/>
      <c s="14" r="I46"/>
      <c s="14" r="J46"/>
      <c s="14" r="K46"/>
      <c s="14" r="L46"/>
      <c s="14" r="M46"/>
      <c s="14" r="N46"/>
      <c s="14" r="O46"/>
      <c s="14" r="P46"/>
    </row>
    <row r="47">
      <c s="14" r="A47"/>
      <c s="14" r="B47"/>
      <c s="14" r="C47"/>
      <c s="14" r="D47"/>
      <c s="14" r="E47"/>
      <c s="14" r="F47"/>
      <c s="14" r="G47"/>
      <c s="14" r="H47"/>
      <c s="14" r="I47"/>
      <c s="14" r="J47"/>
      <c s="14" r="K47"/>
      <c s="14" r="L47"/>
      <c s="14" r="M47"/>
      <c s="14" r="N47"/>
      <c s="14" r="O47"/>
      <c s="14" r="P47"/>
    </row>
    <row r="48">
      <c s="14" r="A48"/>
      <c s="14" r="B48"/>
      <c s="14" r="C48"/>
      <c s="14" r="D48"/>
      <c s="14" r="E48"/>
      <c s="14" r="F48"/>
      <c s="14" r="G48"/>
      <c s="14" r="H48"/>
      <c s="14" r="I48"/>
      <c s="14" r="J48"/>
      <c s="14" r="K48"/>
      <c s="14" r="L48"/>
      <c s="14" r="M48"/>
      <c s="14" r="N48"/>
      <c s="14" r="O48"/>
      <c s="14" r="P48"/>
    </row>
    <row r="49">
      <c s="14" r="A49"/>
      <c s="14" r="B49"/>
      <c s="14" r="C49"/>
      <c s="14" r="D49"/>
      <c s="14" r="E49"/>
      <c s="14" r="F49"/>
      <c s="14" r="G49"/>
      <c s="14" r="H49"/>
      <c s="14" r="I49"/>
      <c s="14" r="J49"/>
      <c s="14" r="K49"/>
      <c s="14" r="L49"/>
      <c s="14" r="M49"/>
      <c s="14" r="N49"/>
      <c s="14" r="O49"/>
      <c s="14" r="P49"/>
    </row>
    <row r="50">
      <c s="14" r="A50"/>
      <c s="14" r="B50"/>
      <c s="14" r="C50"/>
      <c s="14" r="D50"/>
      <c s="14" r="E50"/>
      <c s="14" r="F50"/>
      <c s="14" r="G50"/>
      <c s="14" r="H50"/>
      <c s="14" r="I50"/>
      <c s="14" r="J50"/>
      <c s="14" r="K50"/>
      <c s="14" r="L50"/>
      <c s="14" r="M50"/>
      <c s="14" r="N50"/>
      <c s="14" r="O50"/>
      <c s="14" r="P50"/>
    </row>
    <row r="51">
      <c s="14" r="A51"/>
      <c s="14" r="B51"/>
      <c s="14" r="C51"/>
      <c s="14" r="D51"/>
      <c s="14" r="E51"/>
      <c s="14" r="F51"/>
      <c s="14" r="G51"/>
      <c s="14" r="H51"/>
      <c s="14" r="I51"/>
      <c s="14" r="J51"/>
      <c s="14" r="K51"/>
      <c s="14" r="L51"/>
      <c s="14" r="M51"/>
      <c s="14" r="N51"/>
      <c s="14" r="O51"/>
      <c s="14" r="P51"/>
    </row>
    <row r="52">
      <c s="14" r="A52"/>
      <c s="14" r="B52"/>
      <c s="14" r="C52"/>
      <c s="14" r="D52"/>
      <c s="14" r="E52"/>
      <c s="14" r="F52"/>
      <c s="14" r="G52"/>
      <c s="14" r="H52"/>
      <c s="14" r="I52"/>
      <c s="14" r="J52"/>
      <c s="14" r="K52"/>
      <c s="14" r="L52"/>
      <c s="14" r="M52"/>
      <c s="14" r="N52"/>
      <c s="14" r="O52"/>
      <c s="14" r="P52"/>
    </row>
    <row r="53">
      <c s="14" r="A53"/>
      <c s="14" r="B53"/>
      <c s="14" r="C53"/>
      <c s="14" r="D53"/>
      <c s="14" r="E53"/>
      <c s="14" r="F53"/>
      <c s="14" r="G53"/>
      <c s="14" r="H53"/>
      <c s="14" r="I53"/>
      <c s="14" r="J53"/>
      <c s="14" r="K53"/>
      <c s="14" r="L53"/>
      <c s="14" r="M53"/>
      <c s="14" r="N53"/>
      <c s="14" r="O53"/>
      <c s="14" r="P53"/>
    </row>
    <row r="54">
      <c s="14" r="A54"/>
      <c s="14" r="B54"/>
      <c s="14" r="C54"/>
      <c s="14" r="D54"/>
      <c s="14" r="E54"/>
      <c s="14" r="F54"/>
      <c s="14" r="G54"/>
      <c s="14" r="H54"/>
      <c s="14" r="I54"/>
      <c s="14" r="J54"/>
      <c s="14" r="K54"/>
      <c s="14" r="L54"/>
      <c s="14" r="M54"/>
      <c s="14" r="N54"/>
      <c s="14" r="O54"/>
      <c s="14" r="P54"/>
    </row>
    <row r="55">
      <c s="14" r="A55"/>
      <c s="14" r="B55"/>
      <c s="14" r="C55"/>
      <c s="14" r="D55"/>
      <c s="14" r="E55"/>
      <c s="14" r="F55"/>
      <c s="14" r="G55"/>
      <c s="14" r="H55"/>
      <c s="14" r="I55"/>
      <c s="14" r="J55"/>
      <c s="14" r="K55"/>
      <c s="14" r="L55"/>
      <c s="14" r="M55"/>
      <c s="14" r="N55"/>
      <c s="14" r="O55"/>
      <c s="14" r="P55"/>
    </row>
    <row r="56">
      <c s="14" r="A56"/>
      <c s="14" r="B56"/>
      <c s="14" r="C56"/>
      <c s="14" r="D56"/>
      <c s="14" r="E56"/>
      <c s="14" r="F56"/>
      <c s="14" r="G56"/>
      <c s="14" r="H56"/>
      <c s="14" r="I56"/>
      <c s="14" r="J56"/>
      <c s="14" r="K56"/>
      <c s="14" r="L56"/>
      <c s="14" r="M56"/>
      <c s="14" r="N56"/>
      <c s="14" r="O56"/>
      <c s="14" r="P56"/>
    </row>
    <row r="57">
      <c s="14" r="A57"/>
      <c s="14" r="B57"/>
      <c s="14" r="C57"/>
      <c s="14" r="D57"/>
      <c s="14" r="E57"/>
      <c s="14" r="F57"/>
      <c s="14" r="G57"/>
      <c s="14" r="H57"/>
      <c s="14" r="I57"/>
      <c s="14" r="J57"/>
      <c s="14" r="K57"/>
      <c s="14" r="L57"/>
      <c s="14" r="M57"/>
      <c s="14" r="N57"/>
      <c s="14" r="O57"/>
      <c s="14" r="P57"/>
    </row>
    <row r="58">
      <c s="14" r="A58"/>
      <c s="14" r="B58"/>
      <c s="14" r="C58"/>
      <c s="14" r="D58"/>
      <c s="14" r="E58"/>
      <c s="14" r="F58"/>
      <c s="14" r="G58"/>
      <c s="14" r="H58"/>
      <c s="14" r="I58"/>
      <c s="14" r="J58"/>
      <c s="14" r="K58"/>
      <c s="14" r="L58"/>
      <c s="14" r="M58"/>
      <c s="14" r="N58"/>
      <c s="14" r="O58"/>
      <c s="14" r="P58"/>
    </row>
    <row r="59">
      <c s="14" r="A59"/>
      <c s="14" r="B59"/>
      <c s="14" r="C59"/>
      <c s="14" r="D59"/>
      <c s="14" r="E59"/>
      <c s="14" r="F59"/>
      <c s="14" r="G59"/>
      <c s="14" r="H59"/>
      <c s="14" r="I59"/>
      <c s="14" r="J59"/>
      <c s="14" r="K59"/>
      <c s="14" r="L59"/>
      <c s="14" r="M59"/>
      <c s="14" r="N59"/>
      <c s="14" r="O59"/>
      <c s="14" r="P59"/>
    </row>
    <row r="60">
      <c s="14" r="A60"/>
      <c s="14" r="B60"/>
      <c s="14" r="C60"/>
      <c s="14" r="D60"/>
      <c s="14" r="E60"/>
      <c s="14" r="F60"/>
      <c s="14" r="G60"/>
      <c s="14" r="H60"/>
      <c s="14" r="I60"/>
      <c s="14" r="J60"/>
      <c s="14" r="K60"/>
      <c s="14" r="L60"/>
      <c s="14" r="M60"/>
      <c s="14" r="N60"/>
      <c s="14" r="O60"/>
      <c s="14" r="P60"/>
    </row>
    <row r="61">
      <c s="14" r="A61"/>
      <c s="14" r="B61"/>
      <c s="14" r="C61"/>
      <c s="14" r="D61"/>
      <c s="14" r="E61"/>
      <c s="14" r="F61"/>
      <c s="14" r="G61"/>
      <c s="14" r="H61"/>
      <c s="14" r="I61"/>
      <c s="14" r="J61"/>
      <c s="14" r="K61"/>
      <c s="14" r="L61"/>
      <c s="14" r="M61"/>
      <c s="14" r="N61"/>
      <c s="14" r="O61"/>
      <c s="14" r="P61"/>
    </row>
    <row r="62">
      <c s="14" r="A62"/>
      <c s="14" r="B62"/>
      <c s="14" r="C62"/>
      <c s="14" r="D62"/>
      <c s="14" r="E62"/>
      <c s="14" r="F62"/>
      <c s="14" r="G62"/>
      <c s="14" r="H62"/>
      <c s="14" r="I62"/>
      <c s="14" r="J62"/>
      <c s="14" r="K62"/>
      <c s="14" r="L62"/>
      <c s="14" r="M62"/>
      <c s="14" r="N62"/>
      <c s="14" r="O62"/>
      <c s="14" r="P62"/>
    </row>
    <row r="63">
      <c s="14" r="A63"/>
      <c s="14" r="B63"/>
      <c s="14" r="C63"/>
      <c s="14" r="D63"/>
      <c s="14" r="E63"/>
      <c s="14" r="F63"/>
      <c s="14" r="G63"/>
      <c s="14" r="H63"/>
      <c s="14" r="I63"/>
      <c s="14" r="J63"/>
      <c s="14" r="K63"/>
      <c s="14" r="L63"/>
      <c s="14" r="M63"/>
      <c s="14" r="N63"/>
      <c s="14" r="O63"/>
      <c s="14" r="P63"/>
    </row>
    <row r="64">
      <c s="14" r="A64"/>
      <c s="14" r="B64"/>
      <c s="14" r="C64"/>
      <c s="14" r="D64"/>
      <c s="14" r="E64"/>
      <c s="14" r="F64"/>
      <c s="14" r="G64"/>
      <c s="14" r="H64"/>
      <c s="14" r="I64"/>
      <c s="14" r="J64"/>
      <c s="14" r="K64"/>
      <c s="14" r="L64"/>
      <c s="14" r="M64"/>
      <c s="14" r="N64"/>
      <c s="14" r="O64"/>
      <c s="14" r="P64"/>
    </row>
    <row r="65">
      <c s="14" r="A65"/>
      <c s="14" r="B65"/>
      <c s="14" r="C65"/>
      <c s="14" r="D65"/>
      <c s="14" r="E65"/>
      <c s="14" r="F65"/>
      <c s="14" r="G65"/>
      <c s="14" r="H65"/>
      <c s="14" r="I65"/>
      <c s="14" r="J65"/>
      <c s="14" r="K65"/>
      <c s="14" r="L65"/>
      <c s="14" r="M65"/>
      <c s="14" r="N65"/>
      <c s="14" r="O65"/>
      <c s="14" r="P65"/>
    </row>
    <row r="66">
      <c s="14" r="A66"/>
      <c s="14" r="B66"/>
      <c s="14" r="C66"/>
      <c s="14" r="D66"/>
      <c s="14" r="E66"/>
      <c s="14" r="F66"/>
      <c s="14" r="G66"/>
      <c s="14" r="H66"/>
      <c s="14" r="I66"/>
      <c s="14" r="J66"/>
      <c s="14" r="K66"/>
      <c s="14" r="L66"/>
      <c s="14" r="M66"/>
      <c s="14" r="N66"/>
      <c s="14" r="O66"/>
      <c s="14" r="P66"/>
    </row>
    <row r="67">
      <c s="14" r="A67"/>
      <c s="14" r="B67"/>
      <c s="14" r="C67"/>
      <c s="14" r="D67"/>
      <c s="14" r="E67"/>
      <c s="14" r="F67"/>
      <c s="14" r="G67"/>
      <c s="14" r="H67"/>
      <c s="14" r="I67"/>
      <c s="14" r="J67"/>
      <c s="14" r="K67"/>
      <c s="14" r="L67"/>
      <c s="14" r="M67"/>
      <c s="14" r="N67"/>
      <c s="14" r="O67"/>
      <c s="14" r="P67"/>
    </row>
    <row r="68">
      <c s="14" r="A68"/>
      <c s="14" r="B68"/>
      <c s="14" r="C68"/>
      <c s="14" r="D68"/>
      <c s="14" r="E68"/>
      <c s="14" r="F68"/>
      <c s="14" r="G68"/>
      <c s="14" r="H68"/>
      <c s="14" r="I68"/>
      <c s="14" r="J68"/>
      <c s="14" r="K68"/>
      <c s="14" r="L68"/>
      <c s="14" r="M68"/>
      <c s="14" r="N68"/>
      <c s="14" r="O68"/>
      <c s="14" r="P68"/>
    </row>
    <row r="69">
      <c s="14" r="A69"/>
      <c s="14" r="B69"/>
      <c s="14" r="C69"/>
      <c s="14" r="D69"/>
      <c s="14" r="E69"/>
      <c s="14" r="F69"/>
      <c s="14" r="G69"/>
      <c s="14" r="H69"/>
      <c s="14" r="I69"/>
      <c s="14" r="J69"/>
      <c s="14" r="K69"/>
      <c s="14" r="L69"/>
      <c s="14" r="M69"/>
      <c s="14" r="N69"/>
      <c s="14" r="O69"/>
      <c s="14" r="P69"/>
    </row>
    <row r="70">
      <c s="14" r="A70"/>
      <c s="14" r="B70"/>
      <c s="14" r="C70"/>
      <c s="14" r="D70"/>
      <c s="14" r="E70"/>
      <c s="14" r="F70"/>
      <c s="14" r="G70"/>
      <c s="14" r="H70"/>
      <c s="14" r="I70"/>
      <c s="14" r="J70"/>
      <c s="14" r="K70"/>
      <c s="14" r="L70"/>
      <c s="14" r="M70"/>
      <c s="14" r="N70"/>
      <c s="14" r="O70"/>
      <c s="14" r="P70"/>
    </row>
    <row r="71">
      <c s="14" r="A71"/>
      <c s="14" r="B71"/>
      <c s="14" r="C71"/>
      <c s="14" r="D71"/>
      <c s="14" r="E71"/>
      <c s="14" r="F71"/>
      <c s="14" r="G71"/>
      <c s="14" r="H71"/>
      <c s="14" r="I71"/>
      <c s="14" r="J71"/>
      <c s="14" r="K71"/>
      <c s="14" r="L71"/>
      <c s="14" r="M71"/>
      <c s="14" r="N71"/>
      <c s="14" r="O71"/>
      <c s="14" r="P71"/>
    </row>
    <row r="72">
      <c s="14" r="A72"/>
      <c s="14" r="B72"/>
      <c s="14" r="C72"/>
      <c s="14" r="D72"/>
      <c s="14" r="E72"/>
      <c s="14" r="F72"/>
      <c s="14" r="G72"/>
      <c s="14" r="H72"/>
      <c s="14" r="I72"/>
      <c s="14" r="J72"/>
      <c s="14" r="K72"/>
      <c s="14" r="L72"/>
      <c s="14" r="M72"/>
      <c s="14" r="N72"/>
      <c s="14" r="O72"/>
      <c s="14" r="P72"/>
    </row>
    <row r="73">
      <c s="14" r="A73"/>
      <c s="14" r="B73"/>
      <c s="14" r="C73"/>
      <c s="14" r="D73"/>
      <c s="14" r="E73"/>
      <c s="14" r="F73"/>
      <c s="14" r="G73"/>
      <c s="14" r="H73"/>
      <c s="14" r="I73"/>
      <c s="14" r="J73"/>
      <c s="14" r="K73"/>
      <c s="14" r="L73"/>
      <c s="14" r="M73"/>
      <c s="14" r="N73"/>
      <c s="14" r="O73"/>
      <c s="14" r="P73"/>
    </row>
    <row r="74">
      <c s="14" r="A74"/>
      <c s="14" r="B74"/>
      <c s="14" r="C74"/>
      <c s="14" r="D74"/>
      <c s="14" r="E74"/>
      <c s="14" r="F74"/>
      <c s="14" r="G74"/>
      <c s="14" r="H74"/>
      <c s="14" r="I74"/>
      <c s="14" r="J74"/>
      <c s="14" r="K74"/>
      <c s="14" r="L74"/>
      <c s="14" r="M74"/>
      <c s="14" r="N74"/>
      <c s="14" r="O74"/>
      <c s="14" r="P74"/>
    </row>
    <row r="75">
      <c s="14" r="A75"/>
      <c s="14" r="B75"/>
      <c s="14" r="C75"/>
      <c s="14" r="D75"/>
      <c s="14" r="E75"/>
      <c s="14" r="F75"/>
      <c s="14" r="G75"/>
      <c s="14" r="H75"/>
      <c s="14" r="I75"/>
      <c s="14" r="J75"/>
      <c s="14" r="K75"/>
      <c s="14" r="L75"/>
      <c s="14" r="M75"/>
      <c s="14" r="N75"/>
      <c s="14" r="O75"/>
      <c s="14" r="P75"/>
    </row>
    <row r="76">
      <c s="14" r="A76"/>
      <c s="14" r="B76"/>
      <c s="14" r="C76"/>
      <c s="14" r="D76"/>
      <c s="14" r="E76"/>
      <c s="14" r="F76"/>
      <c s="14" r="G76"/>
      <c s="14" r="H76"/>
      <c s="14" r="I76"/>
      <c s="14" r="J76"/>
      <c s="14" r="K76"/>
      <c s="14" r="L76"/>
      <c s="14" r="M76"/>
      <c s="14" r="N76"/>
      <c s="14" r="O76"/>
      <c s="14" r="P76"/>
    </row>
    <row r="77">
      <c s="14" r="A77"/>
      <c s="14" r="B77"/>
      <c s="14" r="C77"/>
      <c s="14" r="D77"/>
      <c s="14" r="E77"/>
      <c s="14" r="F77"/>
      <c s="14" r="G77"/>
      <c s="14" r="H77"/>
      <c s="14" r="I77"/>
      <c s="14" r="J77"/>
      <c s="14" r="K77"/>
      <c s="14" r="L77"/>
      <c s="14" r="M77"/>
      <c s="14" r="N77"/>
      <c s="14" r="O77"/>
      <c s="14" r="P77"/>
    </row>
    <row r="78">
      <c s="14" r="A78"/>
      <c s="14" r="B78"/>
      <c s="14" r="C78"/>
      <c s="14" r="D78"/>
      <c s="14" r="E78"/>
      <c s="14" r="F78"/>
      <c s="14" r="G78"/>
      <c s="14" r="H78"/>
      <c s="14" r="I78"/>
      <c s="14" r="J78"/>
      <c s="14" r="K78"/>
      <c s="14" r="L78"/>
      <c s="14" r="M78"/>
      <c s="14" r="N78"/>
      <c s="14" r="O78"/>
      <c s="14" r="P78"/>
    </row>
    <row r="79">
      <c s="14" r="A79"/>
      <c s="14" r="B79"/>
      <c s="14" r="C79"/>
      <c s="14" r="D79"/>
      <c s="14" r="E79"/>
      <c s="14" r="F79"/>
      <c s="14" r="G79"/>
      <c s="14" r="H79"/>
      <c s="14" r="I79"/>
      <c s="14" r="J79"/>
      <c s="14" r="K79"/>
      <c s="14" r="L79"/>
      <c s="14" r="M79"/>
      <c s="14" r="N79"/>
      <c s="14" r="O79"/>
      <c s="14" r="P79"/>
    </row>
    <row r="80">
      <c s="14" r="A80"/>
      <c s="14" r="B80"/>
      <c s="14" r="C80"/>
      <c s="14" r="D80"/>
      <c s="14" r="E80"/>
      <c s="14" r="F80"/>
      <c s="14" r="G80"/>
      <c s="14" r="H80"/>
      <c s="14" r="I80"/>
      <c s="14" r="J80"/>
      <c s="14" r="K80"/>
      <c s="14" r="L80"/>
      <c s="14" r="M80"/>
      <c s="14" r="N80"/>
      <c s="14" r="O80"/>
      <c s="14" r="P80"/>
    </row>
    <row r="81">
      <c s="14" r="A81"/>
      <c s="14" r="B81"/>
      <c s="14" r="C81"/>
      <c s="14" r="D81"/>
      <c s="14" r="E81"/>
      <c s="14" r="F81"/>
      <c s="14" r="G81"/>
      <c s="14" r="H81"/>
      <c s="14" r="I81"/>
      <c s="14" r="J81"/>
      <c s="14" r="K81"/>
      <c s="14" r="L81"/>
      <c s="14" r="M81"/>
      <c s="14" r="N81"/>
      <c s="14" r="O81"/>
      <c s="14" r="P81"/>
    </row>
    <row r="82">
      <c s="14" r="A82"/>
      <c s="14" r="B82"/>
      <c s="14" r="C82"/>
      <c s="14" r="D82"/>
      <c s="14" r="E82"/>
      <c s="14" r="F82"/>
      <c s="14" r="G82"/>
      <c s="14" r="H82"/>
      <c s="14" r="I82"/>
      <c s="14" r="J82"/>
      <c s="14" r="K82"/>
      <c s="14" r="L82"/>
      <c s="14" r="M82"/>
      <c s="14" r="N82"/>
      <c s="14" r="O82"/>
      <c s="14" r="P82"/>
    </row>
    <row r="83">
      <c s="14" r="A83"/>
      <c s="14" r="B83"/>
      <c s="14" r="C83"/>
      <c s="14" r="D83"/>
      <c s="14" r="E83"/>
      <c s="14" r="F83"/>
      <c s="14" r="G83"/>
      <c s="14" r="H83"/>
      <c s="14" r="I83"/>
      <c s="14" r="J83"/>
      <c s="14" r="K83"/>
      <c s="14" r="L83"/>
      <c s="14" r="M83"/>
      <c s="14" r="N83"/>
      <c s="14" r="O83"/>
      <c s="14" r="P83"/>
    </row>
    <row r="84">
      <c s="14" r="A84"/>
      <c s="14" r="B84"/>
      <c s="14" r="C84"/>
      <c s="14" r="D84"/>
      <c s="14" r="E84"/>
      <c s="14" r="F84"/>
      <c s="14" r="G84"/>
      <c s="14" r="H84"/>
      <c s="14" r="I84"/>
      <c s="14" r="J84"/>
      <c s="14" r="K84"/>
      <c s="14" r="L84"/>
      <c s="14" r="M84"/>
      <c s="14" r="N84"/>
      <c s="14" r="O84"/>
      <c s="14" r="P84"/>
    </row>
    <row r="85">
      <c s="14" r="A85"/>
      <c s="14" r="B85"/>
      <c s="14" r="C85"/>
      <c s="14" r="D85"/>
      <c s="14" r="E85"/>
      <c s="14" r="F85"/>
      <c s="14" r="G85"/>
      <c s="14" r="H85"/>
      <c s="14" r="I85"/>
      <c s="14" r="J85"/>
      <c s="14" r="K85"/>
      <c s="14" r="L85"/>
      <c s="14" r="M85"/>
      <c s="14" r="N85"/>
      <c s="14" r="O85"/>
      <c s="14" r="P85"/>
    </row>
    <row r="86">
      <c s="14" r="A86"/>
      <c s="14" r="B86"/>
      <c s="14" r="C86"/>
      <c s="14" r="D86"/>
      <c s="14" r="E86"/>
      <c s="14" r="F86"/>
      <c s="14" r="G86"/>
      <c s="14" r="H86"/>
      <c s="14" r="I86"/>
      <c s="14" r="J86"/>
      <c s="14" r="K86"/>
      <c s="14" r="L86"/>
      <c s="14" r="M86"/>
      <c s="14" r="N86"/>
      <c s="14" r="O86"/>
      <c s="14" r="P86"/>
    </row>
    <row r="87">
      <c s="14" r="A87"/>
      <c s="14" r="B87"/>
      <c s="14" r="C87"/>
      <c s="14" r="D87"/>
      <c s="14" r="E87"/>
      <c s="14" r="F87"/>
      <c s="14" r="G87"/>
      <c s="14" r="H87"/>
      <c s="14" r="I87"/>
      <c s="14" r="J87"/>
      <c s="14" r="K87"/>
      <c s="14" r="L87"/>
      <c s="14" r="M87"/>
      <c s="14" r="N87"/>
      <c s="14" r="O87"/>
      <c s="14" r="P87"/>
    </row>
    <row r="88">
      <c s="14" r="A88"/>
      <c s="14" r="B88"/>
      <c s="14" r="C88"/>
      <c s="14" r="D88"/>
      <c s="14" r="E88"/>
      <c s="14" r="F88"/>
      <c s="14" r="G88"/>
      <c s="14" r="H88"/>
      <c s="14" r="I88"/>
      <c s="14" r="J88"/>
      <c s="14" r="K88"/>
      <c s="14" r="L88"/>
      <c s="14" r="M88"/>
      <c s="14" r="N88"/>
      <c s="14" r="O88"/>
      <c s="14" r="P88"/>
    </row>
    <row r="89">
      <c s="14" r="A89"/>
      <c s="14" r="B89"/>
      <c s="14" r="C89"/>
      <c s="14" r="D89"/>
      <c s="14" r="E89"/>
      <c s="14" r="F89"/>
      <c s="14" r="G89"/>
      <c s="14" r="H89"/>
      <c s="14" r="I89"/>
      <c s="14" r="J89"/>
      <c s="14" r="K89"/>
      <c s="14" r="L89"/>
      <c s="14" r="M89"/>
      <c s="14" r="N89"/>
      <c s="14" r="O89"/>
      <c s="14" r="P89"/>
    </row>
    <row r="90">
      <c s="14" r="A90"/>
      <c s="14" r="B90"/>
      <c s="14" r="C90"/>
      <c s="14" r="D90"/>
      <c s="14" r="E90"/>
      <c s="14" r="F90"/>
      <c s="14" r="G90"/>
      <c s="14" r="H90"/>
      <c s="14" r="I90"/>
      <c s="14" r="J90"/>
      <c s="14" r="K90"/>
      <c s="14" r="L90"/>
      <c s="14" r="M90"/>
      <c s="14" r="N90"/>
      <c s="14" r="O90"/>
      <c s="14" r="P90"/>
    </row>
    <row r="91">
      <c s="14" r="A91"/>
      <c s="14" r="B91"/>
      <c s="14" r="C91"/>
      <c s="14" r="D91"/>
      <c s="14" r="E91"/>
      <c s="14" r="F91"/>
      <c s="14" r="G91"/>
      <c s="14" r="H91"/>
      <c s="14" r="I91"/>
      <c s="14" r="J91"/>
      <c s="14" r="K91"/>
      <c s="14" r="L91"/>
      <c s="14" r="M91"/>
      <c s="14" r="N91"/>
      <c s="14" r="O91"/>
      <c s="14" r="P91"/>
    </row>
    <row r="92">
      <c s="14" r="A92"/>
      <c s="14" r="B92"/>
      <c s="14" r="C92"/>
      <c s="14" r="D92"/>
      <c s="14" r="E92"/>
      <c s="14" r="F92"/>
      <c s="14" r="G92"/>
      <c s="14" r="H92"/>
      <c s="14" r="I92"/>
      <c s="14" r="J92"/>
      <c s="14" r="K92"/>
      <c s="14" r="L92"/>
      <c s="14" r="M92"/>
      <c s="14" r="N92"/>
      <c s="14" r="O92"/>
      <c s="14" r="P92"/>
    </row>
    <row r="93">
      <c s="14" r="A93"/>
      <c s="14" r="B93"/>
      <c s="14" r="C93"/>
      <c s="14" r="D93"/>
      <c s="14" r="E93"/>
      <c s="14" r="F93"/>
      <c s="14" r="G93"/>
      <c s="14" r="H93"/>
      <c s="14" r="I93"/>
      <c s="14" r="J93"/>
      <c s="14" r="K93"/>
      <c s="14" r="L93"/>
      <c s="14" r="M93"/>
      <c s="14" r="N93"/>
      <c s="14" r="O93"/>
      <c s="14" r="P93"/>
    </row>
    <row r="94">
      <c s="14" r="A94"/>
      <c s="14" r="B94"/>
      <c s="14" r="C94"/>
      <c s="14" r="D94"/>
      <c s="14" r="E94"/>
      <c s="14" r="F94"/>
      <c s="14" r="G94"/>
      <c s="14" r="H94"/>
      <c s="14" r="I94"/>
      <c s="14" r="J94"/>
      <c s="14" r="K94"/>
      <c s="14" r="L94"/>
      <c s="14" r="M94"/>
      <c s="14" r="N94"/>
      <c s="14" r="O94"/>
      <c s="14" r="P94"/>
    </row>
    <row r="95">
      <c s="14" r="A95"/>
      <c s="14" r="B95"/>
      <c s="14" r="C95"/>
      <c s="14" r="D95"/>
      <c s="14" r="E95"/>
      <c s="14" r="F95"/>
      <c s="14" r="G95"/>
      <c s="14" r="H95"/>
      <c s="14" r="I95"/>
      <c s="14" r="J95"/>
      <c s="14" r="K95"/>
      <c s="14" r="L95"/>
      <c s="14" r="M95"/>
      <c s="14" r="N95"/>
      <c s="14" r="O95"/>
      <c s="14" r="P95"/>
    </row>
    <row r="96">
      <c s="14" r="A96"/>
      <c s="14" r="B96"/>
      <c s="14" r="C96"/>
      <c s="14" r="D96"/>
      <c s="14" r="E96"/>
      <c s="14" r="F96"/>
      <c s="14" r="G96"/>
      <c s="14" r="H96"/>
      <c s="14" r="I96"/>
      <c s="14" r="J96"/>
      <c s="14" r="K96"/>
      <c s="14" r="L96"/>
      <c s="14" r="M96"/>
      <c s="14" r="N96"/>
      <c s="14" r="O96"/>
      <c s="14" r="P96"/>
    </row>
    <row r="97">
      <c s="14" r="A97"/>
      <c s="14" r="B97"/>
      <c s="14" r="C97"/>
      <c s="14" r="D97"/>
      <c s="14" r="E97"/>
      <c s="14" r="F97"/>
      <c s="14" r="G97"/>
      <c s="14" r="H97"/>
      <c s="14" r="I97"/>
      <c s="14" r="J97"/>
      <c s="14" r="K97"/>
      <c s="14" r="L97"/>
      <c s="14" r="M97"/>
      <c s="14" r="N97"/>
      <c s="14" r="O97"/>
      <c s="14" r="P97"/>
    </row>
    <row r="98">
      <c s="14" r="A98"/>
      <c s="14" r="B98"/>
      <c s="14" r="C98"/>
      <c s="14" r="D98"/>
      <c s="14" r="E98"/>
      <c s="14" r="F98"/>
      <c s="14" r="G98"/>
      <c s="14" r="H98"/>
      <c s="14" r="I98"/>
      <c s="14" r="J98"/>
      <c s="14" r="K98"/>
      <c s="14" r="L98"/>
      <c s="14" r="M98"/>
      <c s="14" r="N98"/>
      <c s="14" r="O98"/>
      <c s="14" r="P98"/>
    </row>
    <row r="99">
      <c s="14" r="A99"/>
      <c s="14" r="B99"/>
      <c s="14" r="C99"/>
      <c s="14" r="D99"/>
      <c s="14" r="E99"/>
      <c s="14" r="F99"/>
      <c s="14" r="G99"/>
      <c s="14" r="H99"/>
      <c s="14" r="I99"/>
      <c s="14" r="J99"/>
      <c s="14" r="K99"/>
      <c s="14" r="L99"/>
      <c s="14" r="M99"/>
      <c s="14" r="N99"/>
      <c s="14" r="O99"/>
      <c s="14" r="P99"/>
    </row>
    <row r="100">
      <c s="14" r="A100"/>
      <c s="14" r="B100"/>
      <c s="14" r="C100"/>
      <c s="14" r="D100"/>
      <c s="14" r="E100"/>
      <c s="14" r="F100"/>
      <c s="14" r="G100"/>
      <c s="14" r="H100"/>
      <c s="14" r="I100"/>
      <c s="14" r="J100"/>
      <c s="14" r="K100"/>
      <c s="14" r="L100"/>
      <c s="14" r="M100"/>
      <c s="14" r="N100"/>
      <c s="14" r="O100"/>
      <c s="14" r="P100"/>
    </row>
  </sheetData>
  <mergeCells count="1">
    <mergeCell ref="B2:G2"/>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3">
      <c t="s" s="19" r="A3">
        <v>119</v>
      </c>
      <c s="19" r="B3"/>
    </row>
  </sheetData>
  <mergeCells count="1">
    <mergeCell ref="A3:B3"/>
  </mergeCells>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11.0"/>
    <col min="3" customWidth="1" max="3" width="11.29"/>
    <col min="4" customWidth="1" max="4" width="12.71"/>
    <col min="5" customWidth="1" max="5" width="15.57"/>
    <col min="6" customWidth="1" max="6" width="20.0"/>
    <col min="7" customWidth="1" max="7" width="12.29"/>
    <col min="8" customWidth="1" max="8" width="33.71"/>
    <col min="11" customWidth="1" max="11" width="25.71"/>
    <col min="13" customWidth="1" max="13" width="36.57"/>
    <col min="14" customWidth="1" max="14" width="22.43"/>
    <col min="15" customWidth="1" max="15" width="25.86"/>
  </cols>
  <sheetData>
    <row r="1">
      <c t="s" s="26" r="A1">
        <v>0</v>
      </c>
      <c t="s" s="26" r="B1">
        <v>1</v>
      </c>
      <c t="s" s="26" r="C1">
        <v>120</v>
      </c>
      <c t="s" s="26" r="D1">
        <v>271</v>
      </c>
      <c t="s" s="26" r="E1">
        <v>4248</v>
      </c>
      <c t="s" s="26" r="F1">
        <v>1106</v>
      </c>
      <c t="s" s="26" r="G1">
        <v>4249</v>
      </c>
      <c t="s" s="26" r="H1">
        <v>4250</v>
      </c>
      <c t="s" s="26" r="I1">
        <v>4251</v>
      </c>
      <c t="s" s="28" r="J1">
        <v>4252</v>
      </c>
      <c t="s" s="28" r="K1">
        <v>4253</v>
      </c>
      <c t="s" s="28" r="L1">
        <v>4254</v>
      </c>
      <c t="s" s="28" r="M1">
        <v>4255</v>
      </c>
      <c t="s" s="28" r="N1">
        <v>4256</v>
      </c>
      <c t="s" s="58" r="O1">
        <v>4257</v>
      </c>
      <c t="s" s="58" r="P1">
        <v>1057</v>
      </c>
    </row>
    <row r="2">
      <c t="s" s="19" r="A2">
        <v>10</v>
      </c>
      <c t="s" s="44" r="B2">
        <v>11</v>
      </c>
      <c s="44" r="C2"/>
      <c s="44" r="D2"/>
      <c s="44" r="E2"/>
      <c s="44" r="F2"/>
      <c s="44" r="G2"/>
    </row>
    <row r="3">
      <c t="s" s="14" r="A3">
        <v>132</v>
      </c>
      <c s="14" r="B3"/>
      <c s="14" r="C3"/>
      <c s="14" r="D3"/>
      <c s="14" r="E3"/>
      <c s="14" r="F3"/>
      <c t="s" s="14" r="G3">
        <v>4258</v>
      </c>
      <c s="14" r="H3"/>
      <c s="14" r="I3"/>
      <c s="14" r="J3"/>
      <c t="s" s="14" r="K3">
        <v>4259</v>
      </c>
      <c t="s" s="14" r="L3">
        <v>4260</v>
      </c>
      <c t="s" s="14" r="M3">
        <v>4261</v>
      </c>
      <c t="s" s="14" r="N3">
        <v>4262</v>
      </c>
    </row>
    <row r="4">
      <c t="s" s="14" r="A4">
        <v>137</v>
      </c>
      <c t="s" s="14" r="B4">
        <v>4263</v>
      </c>
      <c t="s" s="14" r="C4">
        <v>139</v>
      </c>
      <c t="s" s="14" r="D4">
        <v>278</v>
      </c>
      <c t="s" s="14" r="E4">
        <v>4239</v>
      </c>
      <c t="s" s="14" r="F4">
        <v>866</v>
      </c>
      <c t="b" s="14" r="G4">
        <v>1</v>
      </c>
      <c t="s" s="14" r="H4">
        <v>4264</v>
      </c>
      <c t="s" s="14" r="I4">
        <v>4265</v>
      </c>
      <c t="s" s="14" r="J4">
        <v>4266</v>
      </c>
      <c t="s" s="14" r="K4">
        <v>4267</v>
      </c>
      <c s="14" r="L4"/>
      <c s="51" r="M4"/>
      <c s="14" r="N4"/>
      <c t="s" s="14" r="O4">
        <v>474</v>
      </c>
      <c t="s" r="P4">
        <v>4245</v>
      </c>
    </row>
    <row r="5">
      <c t="s" s="14" r="A5">
        <v>64</v>
      </c>
      <c t="s" s="14" r="B5">
        <v>4268</v>
      </c>
      <c t="s" s="14" r="C5">
        <v>139</v>
      </c>
      <c t="s" s="14" r="D5">
        <v>682</v>
      </c>
      <c t="s" s="14" r="E5">
        <v>4246</v>
      </c>
      <c t="s" s="14" r="F5">
        <v>4269</v>
      </c>
      <c t="b" s="14" r="G5">
        <v>1</v>
      </c>
      <c t="s" s="14" r="H5">
        <v>4270</v>
      </c>
      <c t="s" s="14" r="I5">
        <v>4265</v>
      </c>
      <c t="s" s="14" r="J5">
        <v>4266</v>
      </c>
      <c t="s" s="14" r="K5">
        <v>4267</v>
      </c>
      <c s="14" r="L5"/>
      <c s="51" r="M5"/>
      <c s="14" r="N5"/>
      <c t="s" s="14" r="O5">
        <v>474</v>
      </c>
      <c t="s" r="P5">
        <v>4245</v>
      </c>
    </row>
  </sheetData>
  <mergeCells count="1">
    <mergeCell ref="B2:G2"/>
  </mergeCells>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43"/>
    <col min="2" customWidth="1" max="2" width="18.29"/>
    <col min="3" customWidth="1" max="3" width="14.0"/>
    <col min="4" customWidth="1" max="4" width="18.0"/>
    <col min="6" customWidth="1" max="6" width="18.0"/>
    <col min="8" customWidth="1" max="8" width="18.29"/>
    <col min="9" customWidth="1" max="9" width="24.14"/>
    <col min="10" customWidth="1" max="10" width="27.29"/>
    <col min="11" customWidth="1" max="11" width="19.43"/>
    <col min="12" customWidth="1" max="12" width="16.14"/>
    <col min="13" customWidth="1" max="13" width="11.71"/>
    <col min="14" customWidth="1" max="14" width="14.71"/>
    <col min="15" customWidth="1" max="23" width="11.71"/>
  </cols>
  <sheetData>
    <row r="1">
      <c t="s" s="26" r="A1">
        <v>0</v>
      </c>
      <c t="s" s="26" r="B1">
        <v>1</v>
      </c>
      <c t="s" s="26" r="C1">
        <v>121</v>
      </c>
      <c t="s" s="26" r="D1">
        <v>120</v>
      </c>
      <c t="s" s="26" r="E1">
        <v>518</v>
      </c>
      <c t="s" s="26" r="F1">
        <v>271</v>
      </c>
      <c t="s" s="26" r="G1">
        <v>524</v>
      </c>
      <c t="s" s="26" r="H1">
        <v>4271</v>
      </c>
      <c t="s" s="26" r="I1">
        <v>4272</v>
      </c>
      <c t="s" s="26" r="J1">
        <v>4273</v>
      </c>
      <c t="s" s="26" r="K1">
        <v>4274</v>
      </c>
      <c t="s" s="28" r="L1">
        <v>4275</v>
      </c>
      <c t="s" s="28" r="M1">
        <v>4276</v>
      </c>
      <c t="s" s="28" r="N1">
        <v>4277</v>
      </c>
      <c s="28" r="O1"/>
      <c s="28" r="P1"/>
      <c s="28" r="Q1"/>
      <c s="28" r="R1"/>
      <c s="28" r="S1"/>
      <c s="28" r="T1"/>
      <c s="28" r="U1"/>
      <c s="28" r="V1"/>
      <c s="28" r="W1"/>
    </row>
    <row r="2">
      <c t="s" s="19" r="A2">
        <v>10</v>
      </c>
      <c t="s" s="44" r="B2">
        <v>11</v>
      </c>
      <c s="44" r="C2"/>
      <c s="44" r="D2"/>
      <c s="44" r="E2"/>
      <c s="44" r="F2"/>
      <c s="44" r="G2"/>
      <c s="14" r="W2"/>
    </row>
    <row r="3">
      <c t="s" s="14" r="A3">
        <v>132</v>
      </c>
      <c s="14" r="B3"/>
      <c s="14" r="C3"/>
      <c s="14" r="D3"/>
      <c s="14" r="E3"/>
      <c s="14" r="F3"/>
      <c s="14" r="G3"/>
      <c s="14" r="H3"/>
      <c s="14" r="I3"/>
      <c s="14" r="J3"/>
      <c s="14" r="K3"/>
      <c t="s" s="14" r="L3">
        <v>4278</v>
      </c>
      <c s="14" r="M3"/>
      <c s="14" r="N3"/>
      <c s="14" r="O3"/>
      <c s="14" r="P3"/>
      <c s="14" r="Q3"/>
      <c s="14" r="R3"/>
      <c s="14" r="S3"/>
      <c s="14" r="T3"/>
      <c s="14" r="U3"/>
      <c s="14" r="V3"/>
      <c s="14" r="W3"/>
    </row>
    <row r="4">
      <c t="s" s="14" r="A4">
        <v>137</v>
      </c>
      <c t="s" s="14" r="B4">
        <v>866</v>
      </c>
      <c s="14" r="C4"/>
      <c t="s" s="14" r="D4">
        <v>139</v>
      </c>
      <c t="s" s="14" r="E4">
        <v>546</v>
      </c>
      <c t="s" s="14" r="F4">
        <v>278</v>
      </c>
      <c t="s" s="14" r="G4">
        <v>550</v>
      </c>
      <c t="s" s="14" r="H4">
        <v>4240</v>
      </c>
      <c t="s" s="14" r="I4">
        <v>4279</v>
      </c>
      <c t="s" s="14" r="J4">
        <v>4280</v>
      </c>
      <c s="14" r="K4">
        <v>103</v>
      </c>
      <c s="14" r="L4"/>
      <c s="14" r="M4">
        <v>20120423</v>
      </c>
      <c t="s" s="14" r="N4">
        <v>4281</v>
      </c>
      <c s="14" r="O4"/>
      <c s="14" r="P4"/>
      <c s="14" r="Q4"/>
      <c s="14" r="R4"/>
      <c s="14" r="S4"/>
      <c s="14" r="T4"/>
      <c s="14" r="U4"/>
      <c s="14" r="V4"/>
      <c s="14" r="W4"/>
    </row>
    <row r="5">
      <c t="s" s="14" r="A5">
        <v>12</v>
      </c>
      <c t="s" s="14" r="B5">
        <v>919</v>
      </c>
      <c s="14" r="C5"/>
      <c t="s" s="14" r="D5">
        <v>139</v>
      </c>
      <c t="s" s="14" r="E5">
        <v>546</v>
      </c>
      <c t="s" s="14" r="F5">
        <v>278</v>
      </c>
      <c t="s" s="14" r="G5">
        <v>550</v>
      </c>
      <c t="s" s="14" r="H5">
        <v>4240</v>
      </c>
      <c t="s" s="14" r="I5">
        <v>4282</v>
      </c>
      <c t="s" s="14" r="J5">
        <v>4283</v>
      </c>
      <c s="14" r="K5">
        <v>104</v>
      </c>
      <c s="14" r="L5"/>
      <c s="14" r="M5">
        <v>20120515</v>
      </c>
      <c t="s" s="14" r="N5">
        <v>4284</v>
      </c>
      <c s="14" r="O5"/>
      <c s="14" r="P5"/>
      <c s="14" r="Q5"/>
      <c s="14" r="R5"/>
      <c s="14" r="S5"/>
      <c s="14" r="T5"/>
      <c s="14" r="U5"/>
      <c s="14" r="V5"/>
      <c s="14" r="W5"/>
    </row>
    <row r="6">
      <c t="s" s="14" r="A6">
        <v>12</v>
      </c>
      <c t="s" s="14" r="B6">
        <v>925</v>
      </c>
      <c t="s" s="14" r="C6">
        <v>922</v>
      </c>
      <c t="s" s="14" r="D6">
        <v>139</v>
      </c>
      <c t="s" s="14" r="E6">
        <v>546</v>
      </c>
      <c t="s" s="14" r="F6">
        <v>278</v>
      </c>
      <c t="s" s="14" r="G6">
        <v>4285</v>
      </c>
      <c t="s" s="14" r="H6">
        <v>4286</v>
      </c>
      <c t="s" s="14" r="I6">
        <v>4287</v>
      </c>
      <c t="s" s="14" r="J6">
        <v>4288</v>
      </c>
      <c s="14" r="K6">
        <v>104</v>
      </c>
      <c s="14" r="L6"/>
      <c s="14" r="M6">
        <v>20120515</v>
      </c>
      <c t="s" s="14" r="N6">
        <v>4289</v>
      </c>
      <c s="14" r="O6"/>
      <c s="14" r="P6"/>
      <c s="14" r="Q6"/>
      <c s="14" r="R6"/>
      <c s="14" r="S6"/>
      <c s="14" r="T6"/>
      <c s="14" r="U6"/>
      <c s="14" r="V6"/>
      <c s="14" r="W6"/>
    </row>
    <row r="7">
      <c t="s" s="14" r="A7">
        <v>12</v>
      </c>
      <c t="s" s="14" r="B7">
        <v>1136</v>
      </c>
      <c t="s" s="14" r="C7">
        <v>922</v>
      </c>
      <c t="s" s="14" r="D7">
        <v>139</v>
      </c>
      <c t="s" s="14" r="E7">
        <v>546</v>
      </c>
      <c t="s" s="14" r="F7">
        <v>278</v>
      </c>
      <c t="s" s="14" r="G7">
        <v>4285</v>
      </c>
      <c t="s" s="14" r="H7">
        <v>4286</v>
      </c>
      <c t="s" s="14" r="I7">
        <v>4290</v>
      </c>
      <c t="s" s="14" r="J7">
        <v>4291</v>
      </c>
      <c s="14" r="K7">
        <v>104</v>
      </c>
      <c s="14" r="L7"/>
      <c s="14" r="M7">
        <v>20120515</v>
      </c>
      <c t="s" s="14" r="N7">
        <v>4292</v>
      </c>
      <c s="14" r="O7"/>
      <c s="14" r="P7"/>
      <c s="14" r="Q7"/>
      <c s="14" r="R7"/>
      <c s="14" r="S7"/>
      <c s="14" r="T7"/>
      <c s="14" r="U7"/>
      <c s="14" r="V7"/>
      <c s="14" r="W7"/>
    </row>
    <row r="8">
      <c t="s" s="14" r="A8">
        <v>153</v>
      </c>
      <c t="s" s="14" r="B8">
        <v>1148</v>
      </c>
      <c s="14" r="C8"/>
      <c t="s" s="14" r="D8">
        <v>951</v>
      </c>
      <c t="s" s="14" r="E8">
        <v>546</v>
      </c>
      <c t="s" s="14" r="F8">
        <v>952</v>
      </c>
      <c t="s" s="14" r="G8">
        <v>1149</v>
      </c>
      <c t="s" s="14" r="H8">
        <v>4293</v>
      </c>
      <c t="s" s="14" r="I8">
        <v>4294</v>
      </c>
      <c t="s" s="14" r="J8">
        <v>4295</v>
      </c>
      <c s="14" r="K8">
        <v>104</v>
      </c>
      <c s="14" r="L8"/>
      <c s="14" r="M8">
        <v>20120515</v>
      </c>
      <c t="s" s="14" r="N8">
        <v>4292</v>
      </c>
      <c s="14" r="O8"/>
      <c s="14" r="P8"/>
      <c s="14" r="Q8"/>
      <c s="14" r="R8"/>
      <c s="14" r="S8"/>
      <c s="14" r="T8"/>
      <c s="14" r="U8"/>
      <c s="14" r="V8"/>
      <c s="14" r="W8"/>
    </row>
    <row r="9">
      <c t="s" s="14" r="A9">
        <v>64</v>
      </c>
      <c t="s" s="14" r="B9">
        <v>4269</v>
      </c>
      <c s="14" r="C9"/>
      <c t="s" s="14" r="D9">
        <v>139</v>
      </c>
      <c t="s" s="14" r="E9">
        <v>546</v>
      </c>
      <c t="s" s="14" r="F9">
        <v>278</v>
      </c>
      <c t="s" s="14" r="G9">
        <v>550</v>
      </c>
      <c t="s" s="14" r="H9">
        <v>4240</v>
      </c>
      <c t="s" s="14" r="I9">
        <v>4296</v>
      </c>
      <c t="s" s="14" r="J9">
        <v>4280</v>
      </c>
      <c s="14" r="K9">
        <v>103</v>
      </c>
      <c s="14" r="L9"/>
      <c s="14" r="M9">
        <v>20120423</v>
      </c>
      <c t="s" s="14" r="N9">
        <v>4281</v>
      </c>
      <c s="14" r="O9"/>
      <c s="14" r="P9"/>
      <c s="14" r="Q9"/>
      <c s="14" r="R9"/>
      <c s="14" r="S9"/>
      <c s="14" r="T9"/>
      <c s="14" r="U9"/>
      <c s="14" r="V9"/>
      <c s="14" r="W9"/>
    </row>
    <row r="10">
      <c s="14" r="A10"/>
      <c s="14" r="B10"/>
      <c s="14" r="C10"/>
      <c s="14" r="D10"/>
      <c s="14" r="E10"/>
      <c s="14" r="F10"/>
      <c s="14" r="G10"/>
      <c s="14" r="H10"/>
      <c s="14" r="I10"/>
      <c s="14" r="J10"/>
      <c s="14" r="K10"/>
      <c s="14" r="L10"/>
      <c s="14" r="M10"/>
      <c s="14" r="N10"/>
      <c s="14" r="O10"/>
      <c s="14" r="P10"/>
      <c s="14" r="Q10"/>
      <c s="14" r="R10"/>
      <c s="14" r="S10"/>
      <c s="14" r="T10"/>
      <c s="14" r="U10"/>
      <c s="14" r="V10"/>
      <c s="14" r="W10"/>
    </row>
    <row r="11">
      <c s="14" r="A11"/>
      <c s="14" r="B11"/>
      <c s="14" r="C11"/>
      <c s="14" r="D11"/>
      <c s="14" r="E11"/>
      <c s="14" r="F11"/>
      <c s="14" r="G11"/>
      <c s="14" r="H11"/>
      <c s="14" r="I11"/>
      <c s="14" r="J11"/>
      <c s="14" r="K11"/>
      <c s="14" r="L11"/>
      <c s="14" r="M11"/>
      <c s="14" r="N11"/>
      <c s="14" r="O11"/>
      <c s="14" r="P11"/>
      <c s="14" r="Q11"/>
      <c s="14" r="R11"/>
      <c s="14" r="S11"/>
      <c s="14" r="T11"/>
      <c s="14" r="U11"/>
      <c s="14" r="V11"/>
      <c s="14" r="W11"/>
    </row>
    <row r="12">
      <c s="14" r="A12"/>
      <c s="14" r="B12"/>
      <c s="14" r="C12"/>
      <c s="14" r="D12"/>
      <c s="14" r="E12"/>
      <c s="14" r="F12"/>
      <c s="14" r="G12"/>
      <c s="14" r="H12"/>
      <c s="14" r="I12"/>
      <c s="14" r="J12"/>
      <c s="14" r="K12"/>
      <c s="14" r="L12"/>
      <c s="14" r="M12"/>
      <c s="14" r="N12"/>
      <c s="14" r="O12"/>
      <c s="14" r="P12"/>
      <c s="14" r="Q12"/>
      <c s="14" r="R12"/>
      <c s="14" r="S12"/>
      <c s="14" r="T12"/>
      <c s="14" r="U12"/>
      <c s="14" r="V12"/>
      <c s="14" r="W12"/>
    </row>
    <row r="13">
      <c s="14" r="A13"/>
      <c s="14" r="B13"/>
      <c s="14" r="C13"/>
      <c s="14" r="D13"/>
      <c s="14" r="E13"/>
      <c s="14" r="F13"/>
      <c s="14" r="G13"/>
      <c s="14" r="H13"/>
      <c s="14" r="I13"/>
      <c s="14" r="J13"/>
      <c s="14" r="K13"/>
      <c s="14" r="L13"/>
      <c s="14" r="M13"/>
      <c s="14" r="N13"/>
      <c s="14" r="O13"/>
      <c s="14" r="P13"/>
      <c s="14" r="Q13"/>
      <c s="14" r="R13"/>
      <c s="14" r="S13"/>
      <c s="14" r="T13"/>
      <c s="14" r="U13"/>
      <c s="14" r="V13"/>
      <c s="14" r="W13"/>
    </row>
    <row r="14">
      <c s="14" r="A14"/>
      <c s="14" r="B14"/>
      <c s="14" r="C14"/>
      <c s="14" r="D14"/>
      <c s="14" r="E14"/>
      <c s="14" r="F14"/>
      <c s="14" r="G14"/>
      <c s="14" r="H14"/>
      <c s="14" r="I14"/>
      <c s="14" r="J14"/>
      <c s="14" r="K14"/>
      <c s="14" r="L14"/>
      <c s="14" r="M14"/>
      <c s="14" r="N14"/>
      <c s="14" r="O14"/>
      <c s="14" r="P14"/>
      <c s="14" r="Q14"/>
      <c s="14" r="R14"/>
      <c s="14" r="S14"/>
      <c s="14" r="T14"/>
      <c s="14" r="U14"/>
      <c s="14" r="V14"/>
      <c s="14" r="W14"/>
    </row>
    <row r="15">
      <c s="14" r="A15"/>
      <c s="14" r="B15"/>
      <c s="14" r="C15"/>
      <c s="14" r="D15"/>
      <c s="14" r="E15"/>
      <c s="14" r="F15"/>
      <c s="14" r="G15"/>
      <c s="14" r="H15"/>
      <c s="14" r="I15"/>
      <c s="14" r="J15"/>
      <c s="14" r="K15"/>
      <c s="14" r="L15"/>
      <c s="14" r="M15"/>
      <c s="14" r="N15"/>
      <c s="14" r="O15"/>
      <c s="14" r="P15"/>
      <c s="14" r="Q15"/>
      <c s="14" r="R15"/>
      <c s="14" r="S15"/>
      <c s="14" r="T15"/>
      <c s="14" r="U15"/>
      <c s="14" r="V15"/>
      <c s="14" r="W15"/>
    </row>
    <row r="16">
      <c s="14" r="A16"/>
      <c s="14" r="B16"/>
      <c s="14" r="C16"/>
      <c s="14" r="D16"/>
      <c s="14" r="E16"/>
      <c s="14" r="F16"/>
      <c s="14" r="G16"/>
      <c s="14" r="H16"/>
      <c s="14" r="I16"/>
      <c s="14" r="J16"/>
      <c s="14" r="K16"/>
      <c s="14" r="L16"/>
      <c s="14" r="M16"/>
      <c s="14" r="N16"/>
      <c s="14" r="O16"/>
      <c s="14" r="P16"/>
      <c s="14" r="Q16"/>
      <c s="14" r="R16"/>
      <c s="14" r="S16"/>
      <c s="14" r="T16"/>
      <c s="14" r="U16"/>
      <c s="14" r="V16"/>
      <c s="14" r="W16"/>
    </row>
    <row r="17">
      <c s="14" r="A17"/>
      <c s="14" r="B17"/>
      <c s="14" r="C17"/>
      <c s="14" r="D17"/>
      <c s="14" r="E17"/>
      <c s="14" r="F17"/>
      <c s="14" r="G17"/>
      <c s="14" r="H17"/>
      <c s="14" r="I17"/>
      <c s="14" r="J17"/>
      <c s="14" r="K17"/>
      <c s="14" r="L17"/>
      <c s="14" r="M17"/>
      <c s="14" r="N17"/>
      <c s="14" r="O17"/>
      <c s="14" r="P17"/>
      <c s="14" r="Q17"/>
      <c s="14" r="R17"/>
      <c s="14" r="S17"/>
      <c s="14" r="T17"/>
      <c s="14" r="U17"/>
      <c s="14" r="V17"/>
      <c s="14" r="W17"/>
    </row>
    <row r="18">
      <c s="14" r="A18"/>
      <c s="14" r="B18"/>
      <c s="14" r="C18"/>
      <c s="14" r="D18"/>
      <c s="14" r="E18"/>
      <c s="14" r="F18"/>
      <c s="14" r="G18"/>
      <c s="14" r="H18"/>
      <c s="14" r="I18"/>
      <c s="14" r="J18"/>
      <c s="14" r="K18"/>
      <c s="14" r="L18"/>
      <c s="14" r="M18"/>
      <c s="14" r="N18"/>
      <c s="14" r="O18"/>
      <c s="14" r="P18"/>
      <c s="14" r="Q18"/>
      <c s="14" r="R18"/>
      <c s="14" r="S18"/>
      <c s="14" r="T18"/>
      <c s="14" r="U18"/>
      <c s="14" r="V18"/>
      <c s="14" r="W18"/>
    </row>
    <row r="19">
      <c s="14" r="A19"/>
      <c s="14" r="B19"/>
      <c s="14" r="C19"/>
      <c s="14" r="D19"/>
      <c s="14" r="E19"/>
      <c s="14" r="F19"/>
      <c s="14" r="G19"/>
      <c s="14" r="H19"/>
      <c s="14" r="I19"/>
      <c s="14" r="J19"/>
      <c s="14" r="K19"/>
      <c s="14" r="L19"/>
      <c s="14" r="M19"/>
      <c s="14" r="N19"/>
      <c s="14" r="O19"/>
      <c s="14" r="P19"/>
      <c s="14" r="Q19"/>
      <c s="14" r="R19"/>
      <c s="14" r="S19"/>
      <c s="14" r="T19"/>
      <c s="14" r="U19"/>
      <c s="14" r="V19"/>
      <c s="14" r="W19"/>
    </row>
    <row r="20">
      <c s="14" r="A20"/>
      <c s="14" r="B20"/>
      <c s="14" r="C20"/>
      <c s="14" r="D20"/>
      <c s="14" r="E20"/>
      <c s="14" r="F20"/>
      <c s="14" r="G20"/>
      <c s="14" r="H20"/>
      <c s="14" r="I20"/>
      <c s="14" r="J20"/>
      <c s="14" r="K20"/>
      <c s="14" r="L20"/>
      <c s="14" r="M20"/>
      <c s="14" r="N20"/>
      <c s="14" r="O20"/>
      <c s="14" r="P20"/>
      <c s="14" r="Q20"/>
      <c s="14" r="R20"/>
      <c s="14" r="S20"/>
      <c s="14" r="T20"/>
      <c s="14" r="U20"/>
      <c s="14" r="V20"/>
      <c s="14" r="W20"/>
    </row>
    <row r="21">
      <c s="14" r="A21"/>
      <c s="14" r="B21"/>
      <c s="14" r="C21"/>
      <c s="14" r="D21"/>
      <c s="14" r="E21"/>
      <c s="14" r="F21"/>
      <c s="14" r="G21"/>
      <c s="14" r="H21"/>
      <c s="14" r="I21"/>
      <c s="14" r="J21"/>
      <c s="14" r="K21"/>
      <c s="14" r="L21"/>
      <c s="14" r="M21"/>
      <c s="14" r="N21"/>
      <c s="14" r="O21"/>
      <c s="14" r="P21"/>
      <c s="14" r="Q21"/>
      <c s="14" r="R21"/>
      <c s="14" r="S21"/>
      <c s="14" r="T21"/>
      <c s="14" r="U21"/>
      <c s="14" r="V21"/>
      <c s="14" r="W21"/>
    </row>
    <row r="22">
      <c s="14" r="A22"/>
      <c s="14" r="B22"/>
      <c s="14" r="C22"/>
      <c s="14" r="D22"/>
      <c s="14" r="E22"/>
      <c s="14" r="F22"/>
      <c s="14" r="G22"/>
      <c s="14" r="H22"/>
      <c s="14" r="I22"/>
      <c s="14" r="J22"/>
      <c s="14" r="K22"/>
      <c s="14" r="L22"/>
      <c s="14" r="M22"/>
      <c s="14" r="N22"/>
      <c s="14" r="O22"/>
      <c s="14" r="P22"/>
      <c s="14" r="Q22"/>
      <c s="14" r="R22"/>
      <c s="14" r="S22"/>
      <c s="14" r="T22"/>
      <c s="14" r="U22"/>
      <c s="14" r="V22"/>
      <c s="14" r="W22"/>
    </row>
    <row r="23">
      <c s="14" r="A23"/>
      <c s="14" r="B23"/>
      <c s="14" r="C23"/>
      <c s="14" r="D23"/>
      <c s="14" r="E23"/>
      <c s="14" r="F23"/>
      <c s="14" r="G23"/>
      <c s="14" r="H23"/>
      <c s="14" r="I23"/>
      <c s="14" r="J23"/>
      <c s="14" r="K23"/>
      <c s="14" r="L23"/>
      <c s="14" r="M23"/>
      <c s="14" r="N23"/>
      <c s="14" r="O23"/>
      <c s="14" r="P23"/>
      <c s="14" r="Q23"/>
      <c s="14" r="R23"/>
      <c s="14" r="S23"/>
      <c s="14" r="T23"/>
      <c s="14" r="U23"/>
      <c s="14" r="V23"/>
      <c s="14" r="W23"/>
    </row>
    <row r="24">
      <c s="14" r="A24"/>
      <c s="14" r="B24"/>
      <c s="14" r="C24"/>
      <c s="14" r="D24"/>
      <c s="14" r="E24"/>
      <c s="14" r="F24"/>
      <c s="14" r="G24"/>
      <c s="14" r="H24"/>
      <c s="14" r="I24"/>
      <c s="14" r="J24"/>
      <c s="14" r="K24"/>
      <c s="14" r="L24"/>
      <c s="14" r="M24"/>
      <c s="14" r="N24"/>
      <c s="14" r="O24"/>
      <c s="14" r="P24"/>
      <c s="14" r="Q24"/>
      <c s="14" r="R24"/>
      <c s="14" r="S24"/>
      <c s="14" r="T24"/>
      <c s="14" r="U24"/>
      <c s="14" r="V24"/>
      <c s="14" r="W24"/>
    </row>
    <row r="25">
      <c s="14" r="A25"/>
      <c s="14" r="B25"/>
      <c s="14" r="C25"/>
      <c s="14" r="D25"/>
      <c s="14" r="E25"/>
      <c s="14" r="F25"/>
      <c s="14" r="G25"/>
      <c s="14" r="H25"/>
      <c s="14" r="I25"/>
      <c s="14" r="J25"/>
      <c s="14" r="K25"/>
      <c s="14" r="L25"/>
      <c s="14" r="M25"/>
      <c s="14" r="N25"/>
      <c s="14" r="O25"/>
      <c s="14" r="P25"/>
      <c s="14" r="Q25"/>
      <c s="14" r="R25"/>
      <c s="14" r="S25"/>
      <c s="14" r="T25"/>
      <c s="14" r="U25"/>
      <c s="14" r="V25"/>
      <c s="14" r="W25"/>
    </row>
    <row r="26">
      <c s="14" r="A26"/>
      <c s="14" r="B26"/>
      <c s="14" r="C26"/>
      <c s="14" r="D26"/>
      <c s="14" r="E26"/>
      <c s="14" r="F26"/>
      <c s="14" r="G26"/>
      <c s="14" r="H26"/>
      <c s="14" r="I26"/>
      <c s="14" r="J26"/>
      <c s="14" r="K26"/>
      <c s="14" r="L26"/>
      <c s="14" r="M26"/>
      <c s="14" r="N26"/>
      <c s="14" r="O26"/>
      <c s="14" r="P26"/>
      <c s="14" r="Q26"/>
      <c s="14" r="R26"/>
      <c s="14" r="S26"/>
      <c s="14" r="T26"/>
      <c s="14" r="U26"/>
      <c s="14" r="V26"/>
      <c s="14" r="W26"/>
    </row>
    <row r="27">
      <c s="14" r="A27"/>
      <c s="14" r="B27"/>
      <c s="14" r="C27"/>
      <c s="14" r="D27"/>
      <c s="14" r="E27"/>
      <c s="14" r="F27"/>
      <c s="14" r="G27"/>
      <c s="14" r="H27"/>
      <c s="14" r="I27"/>
      <c s="14" r="J27"/>
      <c s="14" r="K27"/>
      <c s="14" r="L27"/>
      <c s="14" r="M27"/>
      <c s="14" r="N27"/>
      <c s="14" r="O27"/>
      <c s="14" r="P27"/>
      <c s="14" r="Q27"/>
      <c s="14" r="R27"/>
      <c s="14" r="S27"/>
      <c s="14" r="T27"/>
      <c s="14" r="U27"/>
      <c s="14" r="V27"/>
      <c s="14" r="W27"/>
    </row>
    <row r="28">
      <c s="14" r="A28"/>
      <c s="14" r="B28"/>
      <c s="14" r="C28"/>
      <c s="14" r="D28"/>
      <c s="14" r="E28"/>
      <c s="14" r="F28"/>
      <c s="14" r="G28"/>
      <c s="14" r="H28"/>
      <c s="14" r="I28"/>
      <c s="14" r="J28"/>
      <c s="14" r="K28"/>
      <c s="14" r="L28"/>
      <c s="14" r="M28"/>
      <c s="14" r="N28"/>
      <c s="14" r="O28"/>
      <c s="14" r="P28"/>
      <c s="14" r="Q28"/>
      <c s="14" r="R28"/>
      <c s="14" r="S28"/>
      <c s="14" r="T28"/>
      <c s="14" r="U28"/>
      <c s="14" r="V28"/>
      <c s="14" r="W28"/>
    </row>
    <row r="29">
      <c s="14" r="A29"/>
      <c s="14" r="B29"/>
      <c s="14" r="C29"/>
      <c s="14" r="D29"/>
      <c s="14" r="E29"/>
      <c s="14" r="F29"/>
      <c s="14" r="G29"/>
      <c s="14" r="H29"/>
      <c s="14" r="I29"/>
      <c s="14" r="J29"/>
      <c s="14" r="K29"/>
      <c s="14" r="L29"/>
      <c s="14" r="M29"/>
      <c s="14" r="N29"/>
      <c s="14" r="O29"/>
      <c s="14" r="P29"/>
      <c s="14" r="Q29"/>
      <c s="14" r="R29"/>
      <c s="14" r="S29"/>
      <c s="14" r="T29"/>
      <c s="14" r="U29"/>
      <c s="14" r="V29"/>
      <c s="14" r="W29"/>
    </row>
    <row r="30">
      <c s="14" r="A30"/>
      <c s="14" r="B30"/>
      <c s="14" r="C30"/>
      <c s="14" r="D30"/>
      <c s="14" r="E30"/>
      <c s="14" r="F30"/>
      <c s="14" r="G30"/>
      <c s="14" r="H30"/>
      <c s="14" r="I30"/>
      <c s="14" r="J30"/>
      <c s="14" r="K30"/>
      <c s="14" r="L30"/>
      <c s="14" r="M30"/>
      <c s="14" r="N30"/>
      <c s="14" r="O30"/>
      <c s="14" r="P30"/>
      <c s="14" r="Q30"/>
      <c s="14" r="R30"/>
      <c s="14" r="S30"/>
      <c s="14" r="T30"/>
      <c s="14" r="U30"/>
      <c s="14" r="V30"/>
      <c s="14" r="W30"/>
    </row>
    <row r="31">
      <c s="14" r="A31"/>
      <c s="14" r="B31"/>
      <c s="14" r="C31"/>
      <c s="14" r="D31"/>
      <c s="14" r="E31"/>
      <c s="14" r="F31"/>
      <c s="14" r="G31"/>
      <c s="14" r="H31"/>
      <c s="14" r="I31"/>
      <c s="14" r="J31"/>
      <c s="14" r="K31"/>
      <c s="14" r="L31"/>
      <c s="14" r="M31"/>
      <c s="14" r="N31"/>
      <c s="14" r="O31"/>
      <c s="14" r="P31"/>
      <c s="14" r="Q31"/>
      <c s="14" r="R31"/>
      <c s="14" r="S31"/>
      <c s="14" r="T31"/>
      <c s="14" r="U31"/>
      <c s="14" r="V31"/>
      <c s="14" r="W31"/>
    </row>
    <row r="32">
      <c s="14" r="A32"/>
      <c s="14" r="B32"/>
      <c s="14" r="C32"/>
      <c s="14" r="D32"/>
      <c s="14" r="E32"/>
      <c s="14" r="F32"/>
      <c s="14" r="G32"/>
      <c s="14" r="H32"/>
      <c s="14" r="I32"/>
      <c s="14" r="J32"/>
      <c s="14" r="K32"/>
      <c s="14" r="L32"/>
      <c s="14" r="M32"/>
      <c s="14" r="N32"/>
      <c s="14" r="O32"/>
      <c s="14" r="P32"/>
      <c s="14" r="Q32"/>
      <c s="14" r="R32"/>
      <c s="14" r="S32"/>
      <c s="14" r="T32"/>
      <c s="14" r="U32"/>
      <c s="14" r="V32"/>
      <c s="14" r="W32"/>
    </row>
    <row r="33">
      <c s="14" r="A33"/>
      <c s="14" r="B33"/>
      <c s="14" r="C33"/>
      <c s="14" r="D33"/>
      <c s="14" r="E33"/>
      <c s="14" r="F33"/>
      <c s="14" r="G33"/>
      <c s="14" r="H33"/>
      <c s="14" r="I33"/>
      <c s="14" r="J33"/>
      <c s="14" r="K33"/>
      <c s="14" r="L33"/>
      <c s="14" r="M33"/>
      <c s="14" r="N33"/>
      <c s="14" r="O33"/>
      <c s="14" r="P33"/>
      <c s="14" r="Q33"/>
      <c s="14" r="R33"/>
      <c s="14" r="S33"/>
      <c s="14" r="T33"/>
      <c s="14" r="U33"/>
      <c s="14" r="V33"/>
      <c s="14" r="W33"/>
    </row>
    <row r="34">
      <c s="14" r="A34"/>
      <c s="14" r="B34"/>
      <c s="14" r="C34"/>
      <c s="14" r="D34"/>
      <c s="14" r="E34"/>
      <c s="14" r="F34"/>
      <c s="14" r="G34"/>
      <c s="14" r="H34"/>
      <c s="14" r="I34"/>
      <c s="14" r="J34"/>
      <c s="14" r="K34"/>
      <c s="14" r="L34"/>
      <c s="14" r="M34"/>
      <c s="14" r="N34"/>
      <c s="14" r="O34"/>
      <c s="14" r="P34"/>
      <c s="14" r="Q34"/>
      <c s="14" r="R34"/>
      <c s="14" r="S34"/>
      <c s="14" r="T34"/>
      <c s="14" r="U34"/>
      <c s="14" r="V34"/>
      <c s="14" r="W34"/>
    </row>
    <row r="35">
      <c s="14" r="A35"/>
      <c s="14" r="B35"/>
      <c s="14" r="C35"/>
      <c s="14" r="D35"/>
      <c s="14" r="E35"/>
      <c s="14" r="F35"/>
      <c s="14" r="G35"/>
      <c s="14" r="H35"/>
      <c s="14" r="I35"/>
      <c s="14" r="J35"/>
      <c s="14" r="K35"/>
      <c s="14" r="L35"/>
      <c s="14" r="M35"/>
      <c s="14" r="N35"/>
      <c s="14" r="O35"/>
      <c s="14" r="P35"/>
      <c s="14" r="Q35"/>
      <c s="14" r="R35"/>
      <c s="14" r="S35"/>
      <c s="14" r="T35"/>
      <c s="14" r="U35"/>
      <c s="14" r="V35"/>
      <c s="14" r="W35"/>
    </row>
    <row r="36">
      <c s="14" r="A36"/>
      <c s="14" r="B36"/>
      <c s="14" r="C36"/>
      <c s="14" r="D36"/>
      <c s="14" r="E36"/>
      <c s="14" r="F36"/>
      <c s="14" r="G36"/>
      <c s="14" r="H36"/>
      <c s="14" r="I36"/>
      <c s="14" r="J36"/>
      <c s="14" r="K36"/>
      <c s="14" r="L36"/>
      <c s="14" r="M36"/>
      <c s="14" r="N36"/>
      <c s="14" r="O36"/>
      <c s="14" r="P36"/>
      <c s="14" r="Q36"/>
      <c s="14" r="R36"/>
      <c s="14" r="S36"/>
      <c s="14" r="T36"/>
      <c s="14" r="U36"/>
      <c s="14" r="V36"/>
      <c s="14" r="W36"/>
    </row>
    <row r="37">
      <c s="14" r="A37"/>
      <c s="14" r="B37"/>
      <c s="14" r="C37"/>
      <c s="14" r="D37"/>
      <c s="14" r="E37"/>
      <c s="14" r="F37"/>
      <c s="14" r="G37"/>
      <c s="14" r="H37"/>
      <c s="14" r="I37"/>
      <c s="14" r="J37"/>
      <c s="14" r="K37"/>
      <c s="14" r="L37"/>
      <c s="14" r="M37"/>
      <c s="14" r="N37"/>
      <c s="14" r="O37"/>
      <c s="14" r="P37"/>
      <c s="14" r="Q37"/>
      <c s="14" r="R37"/>
      <c s="14" r="S37"/>
      <c s="14" r="T37"/>
      <c s="14" r="U37"/>
      <c s="14" r="V37"/>
      <c s="14" r="W37"/>
    </row>
    <row r="38">
      <c s="14" r="A38"/>
      <c s="14" r="B38"/>
      <c s="14" r="C38"/>
      <c s="14" r="D38"/>
      <c s="14" r="E38"/>
      <c s="14" r="F38"/>
      <c s="14" r="G38"/>
      <c s="14" r="H38"/>
      <c s="14" r="I38"/>
      <c s="14" r="J38"/>
      <c s="14" r="K38"/>
      <c s="14" r="L38"/>
      <c s="14" r="M38"/>
      <c s="14" r="N38"/>
      <c s="14" r="O38"/>
      <c s="14" r="P38"/>
      <c s="14" r="Q38"/>
      <c s="14" r="R38"/>
      <c s="14" r="S38"/>
      <c s="14" r="T38"/>
      <c s="14" r="U38"/>
      <c s="14" r="V38"/>
      <c s="14" r="W38"/>
    </row>
    <row r="39">
      <c s="14" r="A39"/>
      <c s="14" r="B39"/>
      <c s="14" r="C39"/>
      <c s="14" r="D39"/>
      <c s="14" r="E39"/>
      <c s="14" r="F39"/>
      <c s="14" r="G39"/>
      <c s="14" r="H39"/>
      <c s="14" r="I39"/>
      <c s="14" r="J39"/>
      <c s="14" r="K39"/>
      <c s="14" r="L39"/>
      <c s="14" r="M39"/>
      <c s="14" r="N39"/>
      <c s="14" r="O39"/>
      <c s="14" r="P39"/>
      <c s="14" r="Q39"/>
      <c s="14" r="R39"/>
      <c s="14" r="S39"/>
      <c s="14" r="T39"/>
      <c s="14" r="U39"/>
      <c s="14" r="V39"/>
      <c s="14" r="W39"/>
    </row>
    <row r="40">
      <c s="14" r="A40"/>
      <c s="14" r="B40"/>
      <c s="14" r="C40"/>
      <c s="14" r="D40"/>
      <c s="14" r="E40"/>
      <c s="14" r="F40"/>
      <c s="14" r="G40"/>
      <c s="14" r="H40"/>
      <c s="14" r="I40"/>
      <c s="14" r="J40"/>
      <c s="14" r="K40"/>
      <c s="14" r="L40"/>
      <c s="14" r="M40"/>
      <c s="14" r="N40"/>
      <c s="14" r="O40"/>
      <c s="14" r="P40"/>
      <c s="14" r="Q40"/>
      <c s="14" r="R40"/>
      <c s="14" r="S40"/>
      <c s="14" r="T40"/>
      <c s="14" r="U40"/>
      <c s="14" r="V40"/>
      <c s="14" r="W40"/>
    </row>
    <row r="41">
      <c s="14" r="A41"/>
      <c s="14" r="B41"/>
      <c s="14" r="C41"/>
      <c s="14" r="D41"/>
      <c s="14" r="E41"/>
      <c s="14" r="F41"/>
      <c s="14" r="G41"/>
      <c s="14" r="H41"/>
      <c s="14" r="I41"/>
      <c s="14" r="J41"/>
      <c s="14" r="K41"/>
      <c s="14" r="L41"/>
      <c s="14" r="M41"/>
      <c s="14" r="N41"/>
      <c s="14" r="O41"/>
      <c s="14" r="P41"/>
      <c s="14" r="Q41"/>
      <c s="14" r="R41"/>
      <c s="14" r="S41"/>
      <c s="14" r="T41"/>
      <c s="14" r="U41"/>
      <c s="14" r="V41"/>
      <c s="14" r="W41"/>
    </row>
    <row r="42">
      <c s="14" r="A42"/>
      <c s="14" r="B42"/>
      <c s="14" r="C42"/>
      <c s="14" r="D42"/>
      <c s="14" r="E42"/>
      <c s="14" r="F42"/>
      <c s="14" r="G42"/>
      <c s="14" r="H42"/>
      <c s="14" r="I42"/>
      <c s="14" r="J42"/>
      <c s="14" r="K42"/>
      <c s="14" r="L42"/>
      <c s="14" r="M42"/>
      <c s="14" r="N42"/>
      <c s="14" r="O42"/>
      <c s="14" r="P42"/>
      <c s="14" r="Q42"/>
      <c s="14" r="R42"/>
      <c s="14" r="S42"/>
      <c s="14" r="T42"/>
      <c s="14" r="U42"/>
      <c s="14" r="V42"/>
      <c s="14" r="W42"/>
    </row>
    <row r="43">
      <c s="14" r="A43"/>
      <c s="14" r="B43"/>
      <c s="14" r="C43"/>
      <c s="14" r="D43"/>
      <c s="14" r="E43"/>
      <c s="14" r="F43"/>
      <c s="14" r="G43"/>
      <c s="14" r="H43"/>
      <c s="14" r="I43"/>
      <c s="14" r="J43"/>
      <c s="14" r="K43"/>
      <c s="14" r="L43"/>
      <c s="14" r="M43"/>
      <c s="14" r="N43"/>
      <c s="14" r="O43"/>
      <c s="14" r="P43"/>
      <c s="14" r="Q43"/>
      <c s="14" r="R43"/>
      <c s="14" r="S43"/>
      <c s="14" r="T43"/>
      <c s="14" r="U43"/>
      <c s="14" r="V43"/>
      <c s="14" r="W43"/>
    </row>
    <row r="44">
      <c s="14" r="A44"/>
      <c s="14" r="B44"/>
      <c s="14" r="C44"/>
      <c s="14" r="D44"/>
      <c s="14" r="E44"/>
      <c s="14" r="F44"/>
      <c s="14" r="G44"/>
      <c s="14" r="H44"/>
      <c s="14" r="I44"/>
      <c s="14" r="J44"/>
      <c s="14" r="K44"/>
      <c s="14" r="L44"/>
      <c s="14" r="M44"/>
      <c s="14" r="N44"/>
      <c s="14" r="O44"/>
      <c s="14" r="P44"/>
      <c s="14" r="Q44"/>
      <c s="14" r="R44"/>
      <c s="14" r="S44"/>
      <c s="14" r="T44"/>
      <c s="14" r="U44"/>
      <c s="14" r="V44"/>
      <c s="14" r="W44"/>
    </row>
    <row r="45">
      <c s="14" r="A45"/>
      <c s="14" r="B45"/>
      <c s="14" r="C45"/>
      <c s="14" r="D45"/>
      <c s="14" r="E45"/>
      <c s="14" r="F45"/>
      <c s="14" r="G45"/>
      <c s="14" r="H45"/>
      <c s="14" r="I45"/>
      <c s="14" r="J45"/>
      <c s="14" r="K45"/>
      <c s="14" r="L45"/>
      <c s="14" r="M45"/>
      <c s="14" r="N45"/>
      <c s="14" r="O45"/>
      <c s="14" r="P45"/>
      <c s="14" r="Q45"/>
      <c s="14" r="R45"/>
      <c s="14" r="S45"/>
      <c s="14" r="T45"/>
      <c s="14" r="U45"/>
      <c s="14" r="V45"/>
      <c s="14" r="W45"/>
    </row>
    <row r="46">
      <c s="14" r="A46"/>
      <c s="14" r="B46"/>
      <c s="14" r="C46"/>
      <c s="14" r="D46"/>
      <c s="14" r="E46"/>
      <c s="14" r="F46"/>
      <c s="14" r="G46"/>
      <c s="14" r="H46"/>
      <c s="14" r="I46"/>
      <c s="14" r="J46"/>
      <c s="14" r="K46"/>
      <c s="14" r="L46"/>
      <c s="14" r="M46"/>
      <c s="14" r="N46"/>
      <c s="14" r="O46"/>
      <c s="14" r="P46"/>
      <c s="14" r="Q46"/>
      <c s="14" r="R46"/>
      <c s="14" r="S46"/>
      <c s="14" r="T46"/>
      <c s="14" r="U46"/>
      <c s="14" r="V46"/>
      <c s="14" r="W46"/>
    </row>
    <row r="47">
      <c s="14" r="A47"/>
      <c s="14" r="B47"/>
      <c s="14" r="C47"/>
      <c s="14" r="D47"/>
      <c s="14" r="E47"/>
      <c s="14" r="F47"/>
      <c s="14" r="G47"/>
      <c s="14" r="H47"/>
      <c s="14" r="I47"/>
      <c s="14" r="J47"/>
      <c s="14" r="K47"/>
      <c s="14" r="L47"/>
      <c s="14" r="M47"/>
      <c s="14" r="N47"/>
      <c s="14" r="O47"/>
      <c s="14" r="P47"/>
      <c s="14" r="Q47"/>
      <c s="14" r="R47"/>
      <c s="14" r="S47"/>
      <c s="14" r="T47"/>
      <c s="14" r="U47"/>
      <c s="14" r="V47"/>
      <c s="14" r="W47"/>
    </row>
    <row r="48">
      <c s="14" r="A48"/>
      <c s="14" r="B48"/>
      <c s="14" r="C48"/>
      <c s="14" r="D48"/>
      <c s="14" r="E48"/>
      <c s="14" r="F48"/>
      <c s="14" r="G48"/>
      <c s="14" r="H48"/>
      <c s="14" r="I48"/>
      <c s="14" r="J48"/>
      <c s="14" r="K48"/>
      <c s="14" r="L48"/>
      <c s="14" r="M48"/>
      <c s="14" r="N48"/>
      <c s="14" r="O48"/>
      <c s="14" r="P48"/>
      <c s="14" r="Q48"/>
      <c s="14" r="R48"/>
      <c s="14" r="S48"/>
      <c s="14" r="T48"/>
      <c s="14" r="U48"/>
      <c s="14" r="V48"/>
      <c s="14" r="W48"/>
    </row>
    <row r="49">
      <c s="14" r="A49"/>
      <c s="14" r="B49"/>
      <c s="14" r="C49"/>
      <c s="14" r="D49"/>
      <c s="14" r="E49"/>
      <c s="14" r="F49"/>
      <c s="14" r="G49"/>
      <c s="14" r="H49"/>
      <c s="14" r="I49"/>
      <c s="14" r="J49"/>
      <c s="14" r="K49"/>
      <c s="14" r="L49"/>
      <c s="14" r="M49"/>
      <c s="14" r="N49"/>
      <c s="14" r="O49"/>
      <c s="14" r="P49"/>
      <c s="14" r="Q49"/>
      <c s="14" r="R49"/>
      <c s="14" r="S49"/>
      <c s="14" r="T49"/>
      <c s="14" r="U49"/>
      <c s="14" r="V49"/>
      <c s="14" r="W49"/>
    </row>
    <row r="50">
      <c s="14" r="A50"/>
      <c s="14" r="B50"/>
      <c s="14" r="C50"/>
      <c s="14" r="D50"/>
      <c s="14" r="E50"/>
      <c s="14" r="F50"/>
      <c s="14" r="G50"/>
      <c s="14" r="H50"/>
      <c s="14" r="I50"/>
      <c s="14" r="J50"/>
      <c s="14" r="K50"/>
      <c s="14" r="L50"/>
      <c s="14" r="M50"/>
      <c s="14" r="N50"/>
      <c s="14" r="O50"/>
      <c s="14" r="P50"/>
      <c s="14" r="Q50"/>
      <c s="14" r="R50"/>
      <c s="14" r="S50"/>
      <c s="14" r="T50"/>
      <c s="14" r="U50"/>
      <c s="14" r="V50"/>
      <c s="14" r="W50"/>
    </row>
    <row r="51">
      <c s="14" r="A51"/>
      <c s="14" r="B51"/>
      <c s="14" r="C51"/>
      <c s="14" r="D51"/>
      <c s="14" r="E51"/>
      <c s="14" r="F51"/>
      <c s="14" r="G51"/>
      <c s="14" r="H51"/>
      <c s="14" r="I51"/>
      <c s="14" r="J51"/>
      <c s="14" r="K51"/>
      <c s="14" r="L51"/>
      <c s="14" r="M51"/>
      <c s="14" r="N51"/>
      <c s="14" r="O51"/>
      <c s="14" r="P51"/>
      <c s="14" r="Q51"/>
      <c s="14" r="R51"/>
      <c s="14" r="S51"/>
      <c s="14" r="T51"/>
      <c s="14" r="U51"/>
      <c s="14" r="V51"/>
      <c s="14" r="W51"/>
    </row>
    <row r="52">
      <c s="14" r="A52"/>
      <c s="14" r="B52"/>
      <c s="14" r="C52"/>
      <c s="14" r="D52"/>
      <c s="14" r="E52"/>
      <c s="14" r="F52"/>
      <c s="14" r="G52"/>
      <c s="14" r="H52"/>
      <c s="14" r="I52"/>
      <c s="14" r="J52"/>
      <c s="14" r="K52"/>
      <c s="14" r="L52"/>
      <c s="14" r="M52"/>
      <c s="14" r="N52"/>
      <c s="14" r="O52"/>
      <c s="14" r="P52"/>
      <c s="14" r="Q52"/>
      <c s="14" r="R52"/>
      <c s="14" r="S52"/>
      <c s="14" r="T52"/>
      <c s="14" r="U52"/>
      <c s="14" r="V52"/>
      <c s="14" r="W52"/>
    </row>
    <row r="53">
      <c s="14" r="A53"/>
      <c s="14" r="B53"/>
      <c s="14" r="C53"/>
      <c s="14" r="D53"/>
      <c s="14" r="E53"/>
      <c s="14" r="F53"/>
      <c s="14" r="G53"/>
      <c s="14" r="H53"/>
      <c s="14" r="I53"/>
      <c s="14" r="J53"/>
      <c s="14" r="K53"/>
      <c s="14" r="L53"/>
      <c s="14" r="M53"/>
      <c s="14" r="N53"/>
      <c s="14" r="O53"/>
      <c s="14" r="P53"/>
      <c s="14" r="Q53"/>
      <c s="14" r="R53"/>
      <c s="14" r="S53"/>
      <c s="14" r="T53"/>
      <c s="14" r="U53"/>
      <c s="14" r="V53"/>
      <c s="14" r="W53"/>
    </row>
    <row r="54">
      <c s="14" r="A54"/>
      <c s="14" r="B54"/>
      <c s="14" r="C54"/>
      <c s="14" r="D54"/>
      <c s="14" r="E54"/>
      <c s="14" r="F54"/>
      <c s="14" r="G54"/>
      <c s="14" r="H54"/>
      <c s="14" r="I54"/>
      <c s="14" r="J54"/>
      <c s="14" r="K54"/>
      <c s="14" r="L54"/>
      <c s="14" r="M54"/>
      <c s="14" r="N54"/>
      <c s="14" r="O54"/>
      <c s="14" r="P54"/>
      <c s="14" r="Q54"/>
      <c s="14" r="R54"/>
      <c s="14" r="S54"/>
      <c s="14" r="T54"/>
      <c s="14" r="U54"/>
      <c s="14" r="V54"/>
      <c s="14" r="W54"/>
    </row>
    <row r="55">
      <c s="14" r="A55"/>
      <c s="14" r="B55"/>
      <c s="14" r="C55"/>
      <c s="14" r="D55"/>
      <c s="14" r="E55"/>
      <c s="14" r="F55"/>
      <c s="14" r="G55"/>
      <c s="14" r="H55"/>
      <c s="14" r="I55"/>
      <c s="14" r="J55"/>
      <c s="14" r="K55"/>
      <c s="14" r="L55"/>
      <c s="14" r="M55"/>
      <c s="14" r="N55"/>
      <c s="14" r="O55"/>
      <c s="14" r="P55"/>
      <c s="14" r="Q55"/>
      <c s="14" r="R55"/>
      <c s="14" r="S55"/>
      <c s="14" r="T55"/>
      <c s="14" r="U55"/>
      <c s="14" r="V55"/>
      <c s="14" r="W55"/>
    </row>
    <row r="56">
      <c s="14" r="A56"/>
      <c s="14" r="B56"/>
      <c s="14" r="C56"/>
      <c s="14" r="D56"/>
      <c s="14" r="E56"/>
      <c s="14" r="F56"/>
      <c s="14" r="G56"/>
      <c s="14" r="H56"/>
      <c s="14" r="I56"/>
      <c s="14" r="J56"/>
      <c s="14" r="K56"/>
      <c s="14" r="L56"/>
      <c s="14" r="M56"/>
      <c s="14" r="N56"/>
      <c s="14" r="O56"/>
      <c s="14" r="P56"/>
      <c s="14" r="Q56"/>
      <c s="14" r="R56"/>
      <c s="14" r="S56"/>
      <c s="14" r="T56"/>
      <c s="14" r="U56"/>
      <c s="14" r="V56"/>
      <c s="14" r="W56"/>
    </row>
    <row r="57">
      <c s="14" r="A57"/>
      <c s="14" r="B57"/>
      <c s="14" r="C57"/>
      <c s="14" r="D57"/>
      <c s="14" r="E57"/>
      <c s="14" r="F57"/>
      <c s="14" r="G57"/>
      <c s="14" r="H57"/>
      <c s="14" r="I57"/>
      <c s="14" r="J57"/>
      <c s="14" r="K57"/>
      <c s="14" r="L57"/>
      <c s="14" r="M57"/>
      <c s="14" r="N57"/>
      <c s="14" r="O57"/>
      <c s="14" r="P57"/>
      <c s="14" r="Q57"/>
      <c s="14" r="R57"/>
      <c s="14" r="S57"/>
      <c s="14" r="T57"/>
      <c s="14" r="U57"/>
      <c s="14" r="V57"/>
      <c s="14" r="W57"/>
    </row>
    <row r="58">
      <c s="14" r="A58"/>
      <c s="14" r="B58"/>
      <c s="14" r="C58"/>
      <c s="14" r="D58"/>
      <c s="14" r="E58"/>
      <c s="14" r="F58"/>
      <c s="14" r="G58"/>
      <c s="14" r="H58"/>
      <c s="14" r="I58"/>
      <c s="14" r="J58"/>
      <c s="14" r="K58"/>
      <c s="14" r="L58"/>
      <c s="14" r="M58"/>
      <c s="14" r="N58"/>
      <c s="14" r="O58"/>
      <c s="14" r="P58"/>
      <c s="14" r="Q58"/>
      <c s="14" r="R58"/>
      <c s="14" r="S58"/>
      <c s="14" r="T58"/>
      <c s="14" r="U58"/>
      <c s="14" r="V58"/>
      <c s="14" r="W58"/>
    </row>
    <row r="59">
      <c s="14" r="A59"/>
      <c s="14" r="B59"/>
      <c s="14" r="C59"/>
      <c s="14" r="D59"/>
      <c s="14" r="E59"/>
      <c s="14" r="F59"/>
      <c s="14" r="G59"/>
      <c s="14" r="H59"/>
      <c s="14" r="I59"/>
      <c s="14" r="J59"/>
      <c s="14" r="K59"/>
      <c s="14" r="L59"/>
      <c s="14" r="M59"/>
      <c s="14" r="N59"/>
      <c s="14" r="O59"/>
      <c s="14" r="P59"/>
      <c s="14" r="Q59"/>
      <c s="14" r="R59"/>
      <c s="14" r="S59"/>
      <c s="14" r="T59"/>
      <c s="14" r="U59"/>
      <c s="14" r="V59"/>
      <c s="14" r="W59"/>
    </row>
    <row r="60">
      <c s="14" r="A60"/>
      <c s="14" r="B60"/>
      <c s="14" r="C60"/>
      <c s="14" r="D60"/>
      <c s="14" r="E60"/>
      <c s="14" r="F60"/>
      <c s="14" r="G60"/>
      <c s="14" r="H60"/>
      <c s="14" r="I60"/>
      <c s="14" r="J60"/>
      <c s="14" r="K60"/>
      <c s="14" r="L60"/>
      <c s="14" r="M60"/>
      <c s="14" r="N60"/>
      <c s="14" r="O60"/>
      <c s="14" r="P60"/>
      <c s="14" r="Q60"/>
      <c s="14" r="R60"/>
      <c s="14" r="S60"/>
      <c s="14" r="T60"/>
      <c s="14" r="U60"/>
      <c s="14" r="V60"/>
      <c s="14" r="W60"/>
    </row>
    <row r="61">
      <c s="14" r="A61"/>
      <c s="14" r="B61"/>
      <c s="14" r="C61"/>
      <c s="14" r="D61"/>
      <c s="14" r="E61"/>
      <c s="14" r="F61"/>
      <c s="14" r="G61"/>
      <c s="14" r="H61"/>
      <c s="14" r="I61"/>
      <c s="14" r="J61"/>
      <c s="14" r="K61"/>
      <c s="14" r="L61"/>
      <c s="14" r="M61"/>
      <c s="14" r="N61"/>
      <c s="14" r="O61"/>
      <c s="14" r="P61"/>
      <c s="14" r="Q61"/>
      <c s="14" r="R61"/>
      <c s="14" r="S61"/>
      <c s="14" r="T61"/>
      <c s="14" r="U61"/>
      <c s="14" r="V61"/>
      <c s="14" r="W61"/>
    </row>
    <row r="62">
      <c s="14" r="A62"/>
      <c s="14" r="B62"/>
      <c s="14" r="C62"/>
      <c s="14" r="D62"/>
      <c s="14" r="E62"/>
      <c s="14" r="F62"/>
      <c s="14" r="G62"/>
      <c s="14" r="H62"/>
      <c s="14" r="I62"/>
      <c s="14" r="J62"/>
      <c s="14" r="K62"/>
      <c s="14" r="L62"/>
      <c s="14" r="M62"/>
      <c s="14" r="N62"/>
      <c s="14" r="O62"/>
      <c s="14" r="P62"/>
      <c s="14" r="Q62"/>
      <c s="14" r="R62"/>
      <c s="14" r="S62"/>
      <c s="14" r="T62"/>
      <c s="14" r="U62"/>
      <c s="14" r="V62"/>
      <c s="14" r="W62"/>
    </row>
    <row r="63">
      <c s="14" r="A63"/>
      <c s="14" r="B63"/>
      <c s="14" r="C63"/>
      <c s="14" r="D63"/>
      <c s="14" r="E63"/>
      <c s="14" r="F63"/>
      <c s="14" r="G63"/>
      <c s="14" r="H63"/>
      <c s="14" r="I63"/>
      <c s="14" r="J63"/>
      <c s="14" r="K63"/>
      <c s="14" r="L63"/>
      <c s="14" r="M63"/>
      <c s="14" r="N63"/>
      <c s="14" r="O63"/>
      <c s="14" r="P63"/>
      <c s="14" r="Q63"/>
      <c s="14" r="R63"/>
      <c s="14" r="S63"/>
      <c s="14" r="T63"/>
      <c s="14" r="U63"/>
      <c s="14" r="V63"/>
      <c s="14" r="W63"/>
    </row>
    <row r="64">
      <c s="14" r="A64"/>
      <c s="14" r="B64"/>
      <c s="14" r="C64"/>
      <c s="14" r="D64"/>
      <c s="14" r="E64"/>
      <c s="14" r="F64"/>
      <c s="14" r="G64"/>
      <c s="14" r="H64"/>
      <c s="14" r="I64"/>
      <c s="14" r="J64"/>
      <c s="14" r="K64"/>
      <c s="14" r="L64"/>
      <c s="14" r="M64"/>
      <c s="14" r="N64"/>
      <c s="14" r="O64"/>
      <c s="14" r="P64"/>
      <c s="14" r="Q64"/>
      <c s="14" r="R64"/>
      <c s="14" r="S64"/>
      <c s="14" r="T64"/>
      <c s="14" r="U64"/>
      <c s="14" r="V64"/>
      <c s="14" r="W64"/>
    </row>
    <row r="65">
      <c s="14" r="A65"/>
      <c s="14" r="B65"/>
      <c s="14" r="C65"/>
      <c s="14" r="D65"/>
      <c s="14" r="E65"/>
      <c s="14" r="F65"/>
      <c s="14" r="G65"/>
      <c s="14" r="H65"/>
      <c s="14" r="I65"/>
      <c s="14" r="J65"/>
      <c s="14" r="K65"/>
      <c s="14" r="L65"/>
      <c s="14" r="M65"/>
      <c s="14" r="N65"/>
      <c s="14" r="O65"/>
      <c s="14" r="P65"/>
      <c s="14" r="Q65"/>
      <c s="14" r="R65"/>
      <c s="14" r="S65"/>
      <c s="14" r="T65"/>
      <c s="14" r="U65"/>
      <c s="14" r="V65"/>
      <c s="14" r="W65"/>
    </row>
    <row r="66">
      <c s="14" r="A66"/>
      <c s="14" r="B66"/>
      <c s="14" r="C66"/>
      <c s="14" r="D66"/>
      <c s="14" r="E66"/>
      <c s="14" r="F66"/>
      <c s="14" r="G66"/>
      <c s="14" r="H66"/>
      <c s="14" r="I66"/>
      <c s="14" r="J66"/>
      <c s="14" r="K66"/>
      <c s="14" r="L66"/>
      <c s="14" r="M66"/>
      <c s="14" r="N66"/>
      <c s="14" r="O66"/>
      <c s="14" r="P66"/>
      <c s="14" r="Q66"/>
      <c s="14" r="R66"/>
      <c s="14" r="S66"/>
      <c s="14" r="T66"/>
      <c s="14" r="U66"/>
      <c s="14" r="V66"/>
      <c s="14" r="W66"/>
    </row>
    <row r="67">
      <c s="14" r="A67"/>
      <c s="14" r="B67"/>
      <c s="14" r="C67"/>
      <c s="14" r="D67"/>
      <c s="14" r="E67"/>
      <c s="14" r="F67"/>
      <c s="14" r="G67"/>
      <c s="14" r="H67"/>
      <c s="14" r="I67"/>
      <c s="14" r="J67"/>
      <c s="14" r="K67"/>
      <c s="14" r="L67"/>
      <c s="14" r="M67"/>
      <c s="14" r="N67"/>
      <c s="14" r="O67"/>
      <c s="14" r="P67"/>
      <c s="14" r="Q67"/>
      <c s="14" r="R67"/>
      <c s="14" r="S67"/>
      <c s="14" r="T67"/>
      <c s="14" r="U67"/>
      <c s="14" r="V67"/>
      <c s="14" r="W67"/>
    </row>
    <row r="68">
      <c s="14" r="A68"/>
      <c s="14" r="B68"/>
      <c s="14" r="C68"/>
      <c s="14" r="D68"/>
      <c s="14" r="E68"/>
      <c s="14" r="F68"/>
      <c s="14" r="G68"/>
      <c s="14" r="H68"/>
      <c s="14" r="I68"/>
      <c s="14" r="J68"/>
      <c s="14" r="K68"/>
      <c s="14" r="L68"/>
      <c s="14" r="M68"/>
      <c s="14" r="N68"/>
      <c s="14" r="O68"/>
      <c s="14" r="P68"/>
      <c s="14" r="Q68"/>
      <c s="14" r="R68"/>
      <c s="14" r="S68"/>
      <c s="14" r="T68"/>
      <c s="14" r="U68"/>
      <c s="14" r="V68"/>
      <c s="14" r="W68"/>
    </row>
    <row r="69">
      <c s="14" r="A69"/>
      <c s="14" r="B69"/>
      <c s="14" r="C69"/>
      <c s="14" r="D69"/>
      <c s="14" r="E69"/>
      <c s="14" r="F69"/>
      <c s="14" r="G69"/>
      <c s="14" r="H69"/>
      <c s="14" r="I69"/>
      <c s="14" r="J69"/>
      <c s="14" r="K69"/>
      <c s="14" r="L69"/>
      <c s="14" r="M69"/>
      <c s="14" r="N69"/>
      <c s="14" r="O69"/>
      <c s="14" r="P69"/>
      <c s="14" r="Q69"/>
      <c s="14" r="R69"/>
      <c s="14" r="S69"/>
      <c s="14" r="T69"/>
      <c s="14" r="U69"/>
      <c s="14" r="V69"/>
      <c s="14" r="W69"/>
    </row>
    <row r="70">
      <c s="14" r="A70"/>
      <c s="14" r="B70"/>
      <c s="14" r="C70"/>
      <c s="14" r="D70"/>
      <c s="14" r="E70"/>
      <c s="14" r="F70"/>
      <c s="14" r="G70"/>
      <c s="14" r="H70"/>
      <c s="14" r="I70"/>
      <c s="14" r="J70"/>
      <c s="14" r="K70"/>
      <c s="14" r="L70"/>
      <c s="14" r="M70"/>
      <c s="14" r="N70"/>
      <c s="14" r="O70"/>
      <c s="14" r="P70"/>
      <c s="14" r="Q70"/>
      <c s="14" r="R70"/>
      <c s="14" r="S70"/>
      <c s="14" r="T70"/>
      <c s="14" r="U70"/>
      <c s="14" r="V70"/>
      <c s="14" r="W70"/>
    </row>
    <row r="71">
      <c s="14" r="A71"/>
      <c s="14" r="B71"/>
      <c s="14" r="C71"/>
      <c s="14" r="D71"/>
      <c s="14" r="E71"/>
      <c s="14" r="F71"/>
      <c s="14" r="G71"/>
      <c s="14" r="H71"/>
      <c s="14" r="I71"/>
      <c s="14" r="J71"/>
      <c s="14" r="K71"/>
      <c s="14" r="L71"/>
      <c s="14" r="M71"/>
      <c s="14" r="N71"/>
      <c s="14" r="O71"/>
      <c s="14" r="P71"/>
      <c s="14" r="Q71"/>
      <c s="14" r="R71"/>
      <c s="14" r="S71"/>
      <c s="14" r="T71"/>
      <c s="14" r="U71"/>
      <c s="14" r="V71"/>
      <c s="14" r="W71"/>
    </row>
    <row r="72">
      <c s="14" r="A72"/>
      <c s="14" r="B72"/>
      <c s="14" r="C72"/>
      <c s="14" r="D72"/>
      <c s="14" r="E72"/>
      <c s="14" r="F72"/>
      <c s="14" r="G72"/>
      <c s="14" r="H72"/>
      <c s="14" r="I72"/>
      <c s="14" r="J72"/>
      <c s="14" r="K72"/>
      <c s="14" r="L72"/>
      <c s="14" r="M72"/>
      <c s="14" r="N72"/>
      <c s="14" r="O72"/>
      <c s="14" r="P72"/>
      <c s="14" r="Q72"/>
      <c s="14" r="R72"/>
      <c s="14" r="S72"/>
      <c s="14" r="T72"/>
      <c s="14" r="U72"/>
      <c s="14" r="V72"/>
      <c s="14" r="W72"/>
    </row>
    <row r="73">
      <c s="14" r="A73"/>
      <c s="14" r="B73"/>
      <c s="14" r="C73"/>
      <c s="14" r="D73"/>
      <c s="14" r="E73"/>
      <c s="14" r="F73"/>
      <c s="14" r="G73"/>
      <c s="14" r="H73"/>
      <c s="14" r="I73"/>
      <c s="14" r="J73"/>
      <c s="14" r="K73"/>
      <c s="14" r="L73"/>
      <c s="14" r="M73"/>
      <c s="14" r="N73"/>
      <c s="14" r="O73"/>
      <c s="14" r="P73"/>
      <c s="14" r="Q73"/>
      <c s="14" r="R73"/>
      <c s="14" r="S73"/>
      <c s="14" r="T73"/>
      <c s="14" r="U73"/>
      <c s="14" r="V73"/>
      <c s="14" r="W73"/>
    </row>
    <row r="74">
      <c s="14" r="A74"/>
      <c s="14" r="B74"/>
      <c s="14" r="C74"/>
      <c s="14" r="D74"/>
      <c s="14" r="E74"/>
      <c s="14" r="F74"/>
      <c s="14" r="G74"/>
      <c s="14" r="H74"/>
      <c s="14" r="I74"/>
      <c s="14" r="J74"/>
      <c s="14" r="K74"/>
      <c s="14" r="L74"/>
      <c s="14" r="M74"/>
      <c s="14" r="N74"/>
      <c s="14" r="O74"/>
      <c s="14" r="P74"/>
      <c s="14" r="Q74"/>
      <c s="14" r="R74"/>
      <c s="14" r="S74"/>
      <c s="14" r="T74"/>
      <c s="14" r="U74"/>
      <c s="14" r="V74"/>
      <c s="14" r="W74"/>
    </row>
    <row r="75">
      <c s="14" r="A75"/>
      <c s="14" r="B75"/>
      <c s="14" r="C75"/>
      <c s="14" r="D75"/>
      <c s="14" r="E75"/>
      <c s="14" r="F75"/>
      <c s="14" r="G75"/>
      <c s="14" r="H75"/>
      <c s="14" r="I75"/>
      <c s="14" r="J75"/>
      <c s="14" r="K75"/>
      <c s="14" r="L75"/>
      <c s="14" r="M75"/>
      <c s="14" r="N75"/>
      <c s="14" r="O75"/>
      <c s="14" r="P75"/>
      <c s="14" r="Q75"/>
      <c s="14" r="R75"/>
      <c s="14" r="S75"/>
      <c s="14" r="T75"/>
      <c s="14" r="U75"/>
      <c s="14" r="V75"/>
      <c s="14" r="W75"/>
    </row>
    <row r="76">
      <c s="14" r="A76"/>
      <c s="14" r="B76"/>
      <c s="14" r="C76"/>
      <c s="14" r="D76"/>
      <c s="14" r="E76"/>
      <c s="14" r="F76"/>
      <c s="14" r="G76"/>
      <c s="14" r="H76"/>
      <c s="14" r="I76"/>
      <c s="14" r="J76"/>
      <c s="14" r="K76"/>
      <c s="14" r="L76"/>
      <c s="14" r="M76"/>
      <c s="14" r="N76"/>
      <c s="14" r="O76"/>
      <c s="14" r="P76"/>
      <c s="14" r="Q76"/>
      <c s="14" r="R76"/>
      <c s="14" r="S76"/>
      <c s="14" r="T76"/>
      <c s="14" r="U76"/>
      <c s="14" r="V76"/>
      <c s="14" r="W76"/>
    </row>
    <row r="77">
      <c s="14" r="A77"/>
      <c s="14" r="B77"/>
      <c s="14" r="C77"/>
      <c s="14" r="D77"/>
      <c s="14" r="E77"/>
      <c s="14" r="F77"/>
      <c s="14" r="G77"/>
      <c s="14" r="H77"/>
      <c s="14" r="I77"/>
      <c s="14" r="J77"/>
      <c s="14" r="K77"/>
      <c s="14" r="L77"/>
      <c s="14" r="M77"/>
      <c s="14" r="N77"/>
      <c s="14" r="O77"/>
      <c s="14" r="P77"/>
      <c s="14" r="Q77"/>
      <c s="14" r="R77"/>
      <c s="14" r="S77"/>
      <c s="14" r="T77"/>
      <c s="14" r="U77"/>
      <c s="14" r="V77"/>
      <c s="14" r="W77"/>
    </row>
    <row r="78">
      <c s="14" r="A78"/>
      <c s="14" r="B78"/>
      <c s="14" r="C78"/>
      <c s="14" r="D78"/>
      <c s="14" r="E78"/>
      <c s="14" r="F78"/>
      <c s="14" r="G78"/>
      <c s="14" r="H78"/>
      <c s="14" r="I78"/>
      <c s="14" r="J78"/>
      <c s="14" r="K78"/>
      <c s="14" r="L78"/>
      <c s="14" r="M78"/>
      <c s="14" r="N78"/>
      <c s="14" r="O78"/>
      <c s="14" r="P78"/>
      <c s="14" r="Q78"/>
      <c s="14" r="R78"/>
      <c s="14" r="S78"/>
      <c s="14" r="T78"/>
      <c s="14" r="U78"/>
      <c s="14" r="V78"/>
      <c s="14" r="W78"/>
    </row>
    <row r="79">
      <c s="14" r="A79"/>
      <c s="14" r="B79"/>
      <c s="14" r="C79"/>
      <c s="14" r="D79"/>
      <c s="14" r="E79"/>
      <c s="14" r="F79"/>
      <c s="14" r="G79"/>
      <c s="14" r="H79"/>
      <c s="14" r="I79"/>
      <c s="14" r="J79"/>
      <c s="14" r="K79"/>
      <c s="14" r="L79"/>
      <c s="14" r="M79"/>
      <c s="14" r="N79"/>
      <c s="14" r="O79"/>
      <c s="14" r="P79"/>
      <c s="14" r="Q79"/>
      <c s="14" r="R79"/>
      <c s="14" r="S79"/>
      <c s="14" r="T79"/>
      <c s="14" r="U79"/>
      <c s="14" r="V79"/>
      <c s="14" r="W79"/>
    </row>
    <row r="80">
      <c s="14" r="A80"/>
      <c s="14" r="B80"/>
      <c s="14" r="C80"/>
      <c s="14" r="D80"/>
      <c s="14" r="E80"/>
      <c s="14" r="F80"/>
      <c s="14" r="G80"/>
      <c s="14" r="H80"/>
      <c s="14" r="I80"/>
      <c s="14" r="J80"/>
      <c s="14" r="K80"/>
      <c s="14" r="L80"/>
      <c s="14" r="M80"/>
      <c s="14" r="N80"/>
      <c s="14" r="O80"/>
      <c s="14" r="P80"/>
      <c s="14" r="Q80"/>
      <c s="14" r="R80"/>
      <c s="14" r="S80"/>
      <c s="14" r="T80"/>
      <c s="14" r="U80"/>
      <c s="14" r="V80"/>
      <c s="14" r="W80"/>
    </row>
    <row r="81">
      <c s="14" r="A81"/>
      <c s="14" r="B81"/>
      <c s="14" r="C81"/>
      <c s="14" r="D81"/>
      <c s="14" r="E81"/>
      <c s="14" r="F81"/>
      <c s="14" r="G81"/>
      <c s="14" r="H81"/>
      <c s="14" r="I81"/>
      <c s="14" r="J81"/>
      <c s="14" r="K81"/>
      <c s="14" r="L81"/>
      <c s="14" r="M81"/>
      <c s="14" r="N81"/>
      <c s="14" r="O81"/>
      <c s="14" r="P81"/>
      <c s="14" r="Q81"/>
      <c s="14" r="R81"/>
      <c s="14" r="S81"/>
      <c s="14" r="T81"/>
      <c s="14" r="U81"/>
      <c s="14" r="V81"/>
      <c s="14" r="W81"/>
    </row>
    <row r="82">
      <c s="14" r="A82"/>
      <c s="14" r="B82"/>
      <c s="14" r="C82"/>
      <c s="14" r="D82"/>
      <c s="14" r="E82"/>
      <c s="14" r="F82"/>
      <c s="14" r="G82"/>
      <c s="14" r="H82"/>
      <c s="14" r="I82"/>
      <c s="14" r="J82"/>
      <c s="14" r="K82"/>
      <c s="14" r="L82"/>
      <c s="14" r="M82"/>
      <c s="14" r="N82"/>
      <c s="14" r="O82"/>
      <c s="14" r="P82"/>
      <c s="14" r="Q82"/>
      <c s="14" r="R82"/>
      <c s="14" r="S82"/>
      <c s="14" r="T82"/>
      <c s="14" r="U82"/>
      <c s="14" r="V82"/>
      <c s="14" r="W82"/>
    </row>
    <row r="83">
      <c s="14" r="A83"/>
      <c s="14" r="B83"/>
      <c s="14" r="C83"/>
      <c s="14" r="D83"/>
      <c s="14" r="E83"/>
      <c s="14" r="F83"/>
      <c s="14" r="G83"/>
      <c s="14" r="H83"/>
      <c s="14" r="I83"/>
      <c s="14" r="J83"/>
      <c s="14" r="K83"/>
      <c s="14" r="L83"/>
      <c s="14" r="M83"/>
      <c s="14" r="N83"/>
      <c s="14" r="O83"/>
      <c s="14" r="P83"/>
      <c s="14" r="Q83"/>
      <c s="14" r="R83"/>
      <c s="14" r="S83"/>
      <c s="14" r="T83"/>
      <c s="14" r="U83"/>
      <c s="14" r="V83"/>
      <c s="14" r="W83"/>
    </row>
    <row r="84">
      <c s="14" r="A84"/>
      <c s="14" r="B84"/>
      <c s="14" r="C84"/>
      <c s="14" r="D84"/>
      <c s="14" r="E84"/>
      <c s="14" r="F84"/>
      <c s="14" r="G84"/>
      <c s="14" r="H84"/>
      <c s="14" r="I84"/>
      <c s="14" r="J84"/>
      <c s="14" r="K84"/>
      <c s="14" r="L84"/>
      <c s="14" r="M84"/>
      <c s="14" r="N84"/>
      <c s="14" r="O84"/>
      <c s="14" r="P84"/>
      <c s="14" r="Q84"/>
      <c s="14" r="R84"/>
      <c s="14" r="S84"/>
      <c s="14" r="T84"/>
      <c s="14" r="U84"/>
      <c s="14" r="V84"/>
      <c s="14" r="W84"/>
    </row>
    <row r="85">
      <c s="14" r="A85"/>
      <c s="14" r="B85"/>
      <c s="14" r="C85"/>
      <c s="14" r="D85"/>
      <c s="14" r="E85"/>
      <c s="14" r="F85"/>
      <c s="14" r="G85"/>
      <c s="14" r="H85"/>
      <c s="14" r="I85"/>
      <c s="14" r="J85"/>
      <c s="14" r="K85"/>
      <c s="14" r="L85"/>
      <c s="14" r="M85"/>
      <c s="14" r="N85"/>
      <c s="14" r="O85"/>
      <c s="14" r="P85"/>
      <c s="14" r="Q85"/>
      <c s="14" r="R85"/>
      <c s="14" r="S85"/>
      <c s="14" r="T85"/>
      <c s="14" r="U85"/>
      <c s="14" r="V85"/>
      <c s="14" r="W85"/>
    </row>
    <row r="86">
      <c s="14" r="A86"/>
      <c s="14" r="B86"/>
      <c s="14" r="C86"/>
      <c s="14" r="D86"/>
      <c s="14" r="E86"/>
      <c s="14" r="F86"/>
      <c s="14" r="G86"/>
      <c s="14" r="H86"/>
      <c s="14" r="I86"/>
      <c s="14" r="J86"/>
      <c s="14" r="K86"/>
      <c s="14" r="L86"/>
      <c s="14" r="M86"/>
      <c s="14" r="N86"/>
      <c s="14" r="O86"/>
      <c s="14" r="P86"/>
      <c s="14" r="Q86"/>
      <c s="14" r="R86"/>
      <c s="14" r="S86"/>
      <c s="14" r="T86"/>
      <c s="14" r="U86"/>
      <c s="14" r="V86"/>
      <c s="14" r="W86"/>
    </row>
    <row r="87">
      <c s="14" r="A87"/>
      <c s="14" r="B87"/>
      <c s="14" r="C87"/>
      <c s="14" r="D87"/>
      <c s="14" r="E87"/>
      <c s="14" r="F87"/>
      <c s="14" r="G87"/>
      <c s="14" r="H87"/>
      <c s="14" r="I87"/>
      <c s="14" r="J87"/>
      <c s="14" r="K87"/>
      <c s="14" r="L87"/>
      <c s="14" r="M87"/>
      <c s="14" r="N87"/>
      <c s="14" r="O87"/>
      <c s="14" r="P87"/>
      <c s="14" r="Q87"/>
      <c s="14" r="R87"/>
      <c s="14" r="S87"/>
      <c s="14" r="T87"/>
      <c s="14" r="U87"/>
      <c s="14" r="V87"/>
      <c s="14" r="W87"/>
    </row>
    <row r="88">
      <c s="14" r="A88"/>
      <c s="14" r="B88"/>
      <c s="14" r="C88"/>
      <c s="14" r="D88"/>
      <c s="14" r="E88"/>
      <c s="14" r="F88"/>
      <c s="14" r="G88"/>
      <c s="14" r="H88"/>
      <c s="14" r="I88"/>
      <c s="14" r="J88"/>
      <c s="14" r="K88"/>
      <c s="14" r="L88"/>
      <c s="14" r="M88"/>
      <c s="14" r="N88"/>
      <c s="14" r="O88"/>
      <c s="14" r="P88"/>
      <c s="14" r="Q88"/>
      <c s="14" r="R88"/>
      <c s="14" r="S88"/>
      <c s="14" r="T88"/>
      <c s="14" r="U88"/>
      <c s="14" r="V88"/>
      <c s="14" r="W88"/>
    </row>
    <row r="89">
      <c s="14" r="A89"/>
      <c s="14" r="B89"/>
      <c s="14" r="C89"/>
      <c s="14" r="D89"/>
      <c s="14" r="E89"/>
      <c s="14" r="F89"/>
      <c s="14" r="G89"/>
      <c s="14" r="H89"/>
      <c s="14" r="I89"/>
      <c s="14" r="J89"/>
      <c s="14" r="K89"/>
      <c s="14" r="L89"/>
      <c s="14" r="M89"/>
      <c s="14" r="N89"/>
      <c s="14" r="O89"/>
      <c s="14" r="P89"/>
      <c s="14" r="Q89"/>
      <c s="14" r="R89"/>
      <c s="14" r="S89"/>
      <c s="14" r="T89"/>
      <c s="14" r="U89"/>
      <c s="14" r="V89"/>
      <c s="14" r="W89"/>
    </row>
    <row r="90">
      <c s="14" r="A90"/>
      <c s="14" r="B90"/>
      <c s="14" r="C90"/>
      <c s="14" r="D90"/>
      <c s="14" r="E90"/>
      <c s="14" r="F90"/>
      <c s="14" r="G90"/>
      <c s="14" r="H90"/>
      <c s="14" r="I90"/>
      <c s="14" r="J90"/>
      <c s="14" r="K90"/>
      <c s="14" r="L90"/>
      <c s="14" r="M90"/>
      <c s="14" r="N90"/>
      <c s="14" r="O90"/>
      <c s="14" r="P90"/>
      <c s="14" r="Q90"/>
      <c s="14" r="R90"/>
      <c s="14" r="S90"/>
      <c s="14" r="T90"/>
      <c s="14" r="U90"/>
      <c s="14" r="V90"/>
      <c s="14" r="W90"/>
    </row>
    <row r="91">
      <c s="14" r="A91"/>
      <c s="14" r="B91"/>
      <c s="14" r="C91"/>
      <c s="14" r="D91"/>
      <c s="14" r="E91"/>
      <c s="14" r="F91"/>
      <c s="14" r="G91"/>
      <c s="14" r="H91"/>
      <c s="14" r="I91"/>
      <c s="14" r="J91"/>
      <c s="14" r="K91"/>
      <c s="14" r="L91"/>
      <c s="14" r="M91"/>
      <c s="14" r="N91"/>
      <c s="14" r="O91"/>
      <c s="14" r="P91"/>
      <c s="14" r="Q91"/>
      <c s="14" r="R91"/>
      <c s="14" r="S91"/>
      <c s="14" r="T91"/>
      <c s="14" r="U91"/>
      <c s="14" r="V91"/>
      <c s="14" r="W91"/>
    </row>
    <row r="92">
      <c s="14" r="A92"/>
      <c s="14" r="B92"/>
      <c s="14" r="C92"/>
      <c s="14" r="D92"/>
      <c s="14" r="E92"/>
      <c s="14" r="F92"/>
      <c s="14" r="G92"/>
      <c s="14" r="H92"/>
      <c s="14" r="I92"/>
      <c s="14" r="J92"/>
      <c s="14" r="K92"/>
      <c s="14" r="L92"/>
      <c s="14" r="M92"/>
      <c s="14" r="N92"/>
      <c s="14" r="O92"/>
      <c s="14" r="P92"/>
      <c s="14" r="Q92"/>
      <c s="14" r="R92"/>
      <c s="14" r="S92"/>
      <c s="14" r="T92"/>
      <c s="14" r="U92"/>
      <c s="14" r="V92"/>
      <c s="14" r="W92"/>
    </row>
    <row r="93">
      <c s="14" r="A93"/>
      <c s="14" r="B93"/>
      <c s="14" r="C93"/>
      <c s="14" r="D93"/>
      <c s="14" r="E93"/>
      <c s="14" r="F93"/>
      <c s="14" r="G93"/>
      <c s="14" r="H93"/>
      <c s="14" r="I93"/>
      <c s="14" r="J93"/>
      <c s="14" r="K93"/>
      <c s="14" r="L93"/>
      <c s="14" r="M93"/>
      <c s="14" r="N93"/>
      <c s="14" r="O93"/>
      <c s="14" r="P93"/>
      <c s="14" r="Q93"/>
      <c s="14" r="R93"/>
      <c s="14" r="S93"/>
      <c s="14" r="T93"/>
      <c s="14" r="U93"/>
      <c s="14" r="V93"/>
      <c s="14" r="W93"/>
    </row>
    <row r="94">
      <c s="14" r="A94"/>
      <c s="14" r="B94"/>
      <c s="14" r="C94"/>
      <c s="14" r="D94"/>
      <c s="14" r="E94"/>
      <c s="14" r="F94"/>
      <c s="14" r="G94"/>
      <c s="14" r="H94"/>
      <c s="14" r="I94"/>
      <c s="14" r="J94"/>
      <c s="14" r="K94"/>
      <c s="14" r="L94"/>
      <c s="14" r="M94"/>
      <c s="14" r="N94"/>
      <c s="14" r="O94"/>
      <c s="14" r="P94"/>
      <c s="14" r="Q94"/>
      <c s="14" r="R94"/>
      <c s="14" r="S94"/>
      <c s="14" r="T94"/>
      <c s="14" r="U94"/>
      <c s="14" r="V94"/>
      <c s="14" r="W94"/>
    </row>
    <row r="95">
      <c s="14" r="A95"/>
      <c s="14" r="B95"/>
      <c s="14" r="C95"/>
      <c s="14" r="D95"/>
      <c s="14" r="E95"/>
      <c s="14" r="F95"/>
      <c s="14" r="G95"/>
      <c s="14" r="H95"/>
      <c s="14" r="I95"/>
      <c s="14" r="J95"/>
      <c s="14" r="K95"/>
      <c s="14" r="L95"/>
      <c s="14" r="M95"/>
      <c s="14" r="N95"/>
      <c s="14" r="O95"/>
      <c s="14" r="P95"/>
      <c s="14" r="Q95"/>
      <c s="14" r="R95"/>
      <c s="14" r="S95"/>
      <c s="14" r="T95"/>
      <c s="14" r="U95"/>
      <c s="14" r="V95"/>
      <c s="14" r="W95"/>
    </row>
    <row r="96">
      <c s="14" r="A96"/>
      <c s="14" r="B96"/>
      <c s="14" r="C96"/>
      <c s="14" r="D96"/>
      <c s="14" r="E96"/>
      <c s="14" r="F96"/>
      <c s="14" r="G96"/>
      <c s="14" r="H96"/>
      <c s="14" r="I96"/>
      <c s="14" r="J96"/>
      <c s="14" r="K96"/>
      <c s="14" r="L96"/>
      <c s="14" r="M96"/>
      <c s="14" r="N96"/>
      <c s="14" r="O96"/>
      <c s="14" r="P96"/>
      <c s="14" r="Q96"/>
      <c s="14" r="R96"/>
      <c s="14" r="S96"/>
      <c s="14" r="T96"/>
      <c s="14" r="U96"/>
      <c s="14" r="V96"/>
      <c s="14" r="W96"/>
    </row>
    <row r="97">
      <c s="14" r="A97"/>
      <c s="14" r="B97"/>
      <c s="14" r="C97"/>
      <c s="14" r="D97"/>
      <c s="14" r="E97"/>
      <c s="14" r="F97"/>
      <c s="14" r="G97"/>
      <c s="14" r="H97"/>
      <c s="14" r="I97"/>
      <c s="14" r="J97"/>
      <c s="14" r="K97"/>
      <c s="14" r="L97"/>
      <c s="14" r="M97"/>
      <c s="14" r="N97"/>
      <c s="14" r="O97"/>
      <c s="14" r="P97"/>
      <c s="14" r="Q97"/>
      <c s="14" r="R97"/>
      <c s="14" r="S97"/>
      <c s="14" r="T97"/>
      <c s="14" r="U97"/>
      <c s="14" r="V97"/>
      <c s="14" r="W97"/>
    </row>
    <row r="98">
      <c s="14" r="A98"/>
      <c s="14" r="B98"/>
      <c s="14" r="C98"/>
      <c s="14" r="D98"/>
      <c s="14" r="E98"/>
      <c s="14" r="F98"/>
      <c s="14" r="G98"/>
      <c s="14" r="H98"/>
      <c s="14" r="I98"/>
      <c s="14" r="J98"/>
      <c s="14" r="K98"/>
      <c s="14" r="L98"/>
      <c s="14" r="M98"/>
      <c s="14" r="N98"/>
      <c s="14" r="O98"/>
      <c s="14" r="P98"/>
      <c s="14" r="Q98"/>
      <c s="14" r="R98"/>
      <c s="14" r="S98"/>
      <c s="14" r="T98"/>
      <c s="14" r="U98"/>
      <c s="14" r="V98"/>
      <c s="14" r="W98"/>
    </row>
    <row r="99">
      <c s="14" r="A99"/>
      <c s="14" r="B99"/>
      <c s="14" r="C99"/>
      <c s="14" r="D99"/>
      <c s="14" r="E99"/>
      <c s="14" r="F99"/>
      <c s="14" r="G99"/>
      <c s="14" r="H99"/>
      <c s="14" r="I99"/>
      <c s="14" r="J99"/>
      <c s="14" r="K99"/>
      <c s="14" r="L99"/>
      <c s="14" r="M99"/>
      <c s="14" r="N99"/>
      <c s="14" r="O99"/>
      <c s="14" r="P99"/>
      <c s="14" r="Q99"/>
      <c s="14" r="R99"/>
      <c s="14" r="S99"/>
      <c s="14" r="T99"/>
      <c s="14" r="U99"/>
      <c s="14" r="V99"/>
      <c s="14" r="W99"/>
    </row>
    <row r="100">
      <c s="14" r="A100"/>
      <c s="14" r="B100"/>
      <c s="14" r="C100"/>
      <c s="14" r="D100"/>
      <c s="14" r="E100"/>
      <c s="14" r="F100"/>
      <c s="14" r="G100"/>
      <c s="14" r="H100"/>
      <c s="14" r="I100"/>
      <c s="14" r="J100"/>
      <c s="14" r="K100"/>
      <c s="14" r="L100"/>
      <c s="14" r="M100"/>
      <c s="14" r="N100"/>
      <c s="14" r="O100"/>
      <c s="14" r="P100"/>
      <c s="14" r="Q100"/>
      <c s="14" r="R100"/>
      <c s="14" r="S100"/>
      <c s="14" r="T100"/>
      <c s="14" r="U100"/>
      <c s="14" r="V100"/>
      <c s="14" r="W100"/>
    </row>
  </sheetData>
  <mergeCells count="1">
    <mergeCell ref="B2:G2"/>
  </mergeCells>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14"/>
    <col min="2" customWidth="1" max="2" width="10.57"/>
    <col min="3" customWidth="1" max="3" width="13.71"/>
    <col min="4" customWidth="1" max="4" width="20.57"/>
    <col min="5" customWidth="1" max="5" width="23.29"/>
    <col min="6" customWidth="1" max="6" width="36.86"/>
    <col min="8" customWidth="1" max="8" width="22.71"/>
    <col min="9" customWidth="1" max="9" width="21.0"/>
    <col min="10" customWidth="1" max="10" width="17.57"/>
    <col min="11" customWidth="1" max="11" width="19.43"/>
    <col min="12" customWidth="1" max="12" width="45.86"/>
    <col min="13" customWidth="1" max="13" width="11.29"/>
    <col min="14" customWidth="1" max="21" width="11.71"/>
  </cols>
  <sheetData>
    <row r="1">
      <c t="s" s="26" r="A1">
        <v>0</v>
      </c>
      <c t="s" s="26" r="B1">
        <v>1</v>
      </c>
      <c t="s" s="26" r="C1">
        <v>120</v>
      </c>
      <c t="s" s="26" r="D1">
        <v>271</v>
      </c>
      <c t="s" s="26" r="E1">
        <v>4297</v>
      </c>
      <c t="s" s="26" r="F1">
        <v>4298</v>
      </c>
      <c t="s" s="26" r="G1">
        <v>4299</v>
      </c>
      <c t="s" s="28" r="H1">
        <v>4300</v>
      </c>
      <c t="s" s="28" r="I1">
        <v>4301</v>
      </c>
      <c t="s" s="28" r="J1">
        <v>4302</v>
      </c>
      <c t="s" s="28" r="K1">
        <v>4303</v>
      </c>
      <c t="s" s="28" r="L1">
        <v>4304</v>
      </c>
      <c t="s" s="28" r="M1">
        <v>4305</v>
      </c>
      <c s="28" r="N1"/>
      <c s="28" r="O1"/>
      <c s="28" r="P1"/>
      <c s="28" r="Q1"/>
      <c s="28" r="R1"/>
      <c s="28" r="S1"/>
      <c s="28" r="T1"/>
      <c s="28" r="U1"/>
    </row>
    <row r="2">
      <c t="s" s="19" r="A2">
        <v>10</v>
      </c>
      <c t="s" s="44" r="B2">
        <v>11</v>
      </c>
      <c s="44" r="C2"/>
      <c s="44" r="D2"/>
      <c s="44" r="E2"/>
      <c s="44" r="F2"/>
      <c s="44" r="G2"/>
      <c s="44" r="H2"/>
    </row>
    <row r="3">
      <c t="s" s="14" r="A3">
        <v>132</v>
      </c>
      <c s="14" r="B3"/>
      <c s="14" r="C3"/>
      <c t="s" s="14" r="D3">
        <v>4306</v>
      </c>
      <c s="14" r="E3"/>
      <c s="14" r="F3"/>
      <c s="14" r="G3"/>
      <c s="14" r="H3"/>
      <c s="14" r="I3"/>
      <c s="14" r="J3"/>
      <c t="s" s="14" r="K3">
        <v>1530</v>
      </c>
      <c s="14" r="L3"/>
      <c s="14" r="M3"/>
      <c s="14" r="N3"/>
      <c s="14" r="O3"/>
      <c s="14" r="P3"/>
      <c s="14" r="Q3"/>
      <c s="14" r="R3"/>
      <c s="14" r="S3"/>
      <c s="14" r="T3"/>
      <c s="14" r="U3"/>
    </row>
    <row r="4">
      <c t="s" s="14" r="A4">
        <v>12</v>
      </c>
      <c t="s" s="14" r="B4">
        <v>4307</v>
      </c>
      <c t="s" s="14" r="C4">
        <v>139</v>
      </c>
      <c t="s" s="14" r="D4">
        <v>278</v>
      </c>
      <c t="s" s="14" r="E4">
        <v>4308</v>
      </c>
      <c t="s" s="14" r="F4">
        <v>4309</v>
      </c>
      <c t="s" s="14" r="G4">
        <v>4310</v>
      </c>
      <c t="s" s="14" r="H4">
        <v>4311</v>
      </c>
      <c t="s" s="14" r="I4">
        <v>4312</v>
      </c>
      <c t="b" s="14" r="J4">
        <v>0</v>
      </c>
      <c t="b" s="14" r="K4">
        <v>1</v>
      </c>
      <c t="s" s="14" r="L4">
        <v>4313</v>
      </c>
      <c s="14" r="M4">
        <v>0</v>
      </c>
      <c s="14" r="N4"/>
      <c s="14" r="O4"/>
      <c s="14" r="P4"/>
      <c s="14" r="Q4"/>
      <c s="14" r="R4"/>
      <c s="14" r="S4"/>
      <c s="14" r="T4"/>
      <c s="14" r="U4"/>
    </row>
    <row r="5">
      <c t="s" s="14" r="A5">
        <v>137</v>
      </c>
      <c t="s" s="14" r="B5">
        <v>4240</v>
      </c>
      <c t="s" s="14" r="C5">
        <v>139</v>
      </c>
      <c t="s" s="14" r="D5">
        <v>278</v>
      </c>
      <c t="s" s="14" r="E5">
        <v>4314</v>
      </c>
      <c t="s" s="14" r="F5">
        <v>4315</v>
      </c>
      <c t="s" s="14" r="G5">
        <v>4316</v>
      </c>
      <c t="s" s="14" r="H5">
        <v>4311</v>
      </c>
      <c t="s" s="14" r="I5">
        <v>4317</v>
      </c>
      <c t="b" s="14" r="J5">
        <v>0</v>
      </c>
      <c t="b" s="14" r="K5">
        <v>1</v>
      </c>
      <c t="s" s="14" r="L5">
        <v>4318</v>
      </c>
      <c s="14" r="M5">
        <v>0</v>
      </c>
      <c s="14" r="N5"/>
      <c s="14" r="O5"/>
      <c s="14" r="P5"/>
      <c s="14" r="Q5"/>
      <c s="14" r="R5"/>
      <c s="14" r="S5"/>
      <c s="14" r="T5"/>
      <c s="14" r="U5"/>
    </row>
    <row r="6">
      <c t="s" s="14" r="A6">
        <v>12</v>
      </c>
      <c t="s" s="14" r="B6">
        <v>4286</v>
      </c>
      <c t="s" s="14" r="C6">
        <v>139</v>
      </c>
      <c t="s" s="14" r="D6">
        <v>278</v>
      </c>
      <c t="s" s="14" r="E6">
        <v>4319</v>
      </c>
      <c t="s" s="14" r="F6">
        <v>4320</v>
      </c>
      <c t="s" s="14" r="G6">
        <v>4310</v>
      </c>
      <c t="s" s="14" r="H6">
        <v>4311</v>
      </c>
      <c t="s" s="14" r="I6">
        <v>4321</v>
      </c>
      <c t="b" s="14" r="J6">
        <v>0</v>
      </c>
      <c t="b" s="14" r="K6">
        <v>1</v>
      </c>
      <c t="s" s="14" r="L6">
        <v>4322</v>
      </c>
      <c s="14" r="M6">
        <v>0</v>
      </c>
      <c s="14" r="N6"/>
      <c s="14" r="O6"/>
      <c s="14" r="P6"/>
      <c s="14" r="Q6"/>
      <c s="14" r="R6"/>
      <c s="14" r="S6"/>
      <c s="14" r="T6"/>
      <c s="14" r="U6"/>
    </row>
    <row r="7">
      <c t="s" s="14" r="A7">
        <v>12</v>
      </c>
      <c t="s" s="14" r="B7">
        <v>4323</v>
      </c>
      <c t="s" s="14" r="C7">
        <v>139</v>
      </c>
      <c t="s" s="14" r="D7">
        <v>278</v>
      </c>
      <c t="s" s="14" r="E7">
        <v>4324</v>
      </c>
      <c t="s" s="14" r="F7">
        <v>4325</v>
      </c>
      <c t="s" s="14" r="G7">
        <v>4326</v>
      </c>
      <c t="s" s="14" r="H7">
        <v>4311</v>
      </c>
      <c t="s" s="14" r="I7">
        <v>4327</v>
      </c>
      <c t="b" s="14" r="J7">
        <v>0</v>
      </c>
      <c t="b" s="14" r="K7">
        <v>1</v>
      </c>
      <c t="s" s="14" r="L7">
        <v>4313</v>
      </c>
      <c s="14" r="M7">
        <v>0</v>
      </c>
      <c s="14" r="N7"/>
      <c s="14" r="O7"/>
      <c s="14" r="P7"/>
      <c s="14" r="Q7"/>
      <c s="14" r="R7"/>
      <c s="14" r="S7"/>
      <c s="14" r="T7"/>
      <c s="14" r="U7"/>
    </row>
    <row r="8">
      <c t="s" s="14" r="A8">
        <v>12</v>
      </c>
      <c t="s" s="14" r="B8">
        <v>4328</v>
      </c>
      <c t="s" s="14" r="C8">
        <v>139</v>
      </c>
      <c t="s" s="14" r="D8">
        <v>278</v>
      </c>
      <c t="s" s="14" r="E8">
        <v>4329</v>
      </c>
      <c t="s" s="14" r="F8">
        <v>4330</v>
      </c>
      <c t="s" s="14" r="G8">
        <v>4331</v>
      </c>
      <c t="s" s="14" r="H8">
        <v>4311</v>
      </c>
      <c t="s" s="14" r="I8">
        <v>4332</v>
      </c>
      <c t="b" s="14" r="J8">
        <v>0</v>
      </c>
      <c t="b" s="14" r="K8">
        <v>1</v>
      </c>
      <c t="s" s="14" r="L8">
        <v>4318</v>
      </c>
      <c s="14" r="M8">
        <v>0</v>
      </c>
      <c s="14" r="N8"/>
      <c s="14" r="O8"/>
      <c s="14" r="P8"/>
      <c s="14" r="Q8"/>
      <c s="14" r="R8"/>
      <c s="14" r="S8"/>
      <c s="14" r="T8"/>
      <c s="14" r="U8"/>
    </row>
    <row r="9">
      <c t="s" s="14" r="A9">
        <v>12</v>
      </c>
      <c t="s" s="14" r="B9">
        <v>4333</v>
      </c>
      <c t="s" s="14" r="C9">
        <v>139</v>
      </c>
      <c t="s" s="14" r="D9">
        <v>278</v>
      </c>
      <c t="s" s="14" r="E9">
        <v>4334</v>
      </c>
      <c t="s" s="14" r="F9">
        <v>4335</v>
      </c>
      <c t="s" s="14" r="G9">
        <v>4331</v>
      </c>
      <c t="s" s="14" r="H9">
        <v>4311</v>
      </c>
      <c t="s" s="14" r="I9">
        <v>4336</v>
      </c>
      <c t="b" s="14" r="J9">
        <v>0</v>
      </c>
      <c t="b" s="14" r="K9">
        <v>1</v>
      </c>
      <c t="s" s="14" r="L9">
        <v>4318</v>
      </c>
      <c s="14" r="M9">
        <v>0</v>
      </c>
      <c s="14" r="N9"/>
      <c s="14" r="O9"/>
      <c s="14" r="P9"/>
      <c s="14" r="Q9"/>
      <c s="14" r="R9"/>
      <c s="14" r="S9"/>
      <c s="14" r="T9"/>
      <c s="14" r="U9"/>
    </row>
    <row r="10">
      <c t="s" s="14" r="A10">
        <v>153</v>
      </c>
      <c t="s" s="14" r="B10">
        <v>4293</v>
      </c>
      <c t="s" s="14" r="C10">
        <v>951</v>
      </c>
      <c t="s" s="14" r="D10">
        <v>952</v>
      </c>
      <c t="s" s="14" r="E10">
        <v>4337</v>
      </c>
      <c t="s" s="14" r="F10">
        <v>4338</v>
      </c>
      <c t="s" s="14" r="G10">
        <v>4310</v>
      </c>
      <c t="s" s="14" r="H10">
        <v>4311</v>
      </c>
      <c t="s" s="14" r="I10">
        <v>4336</v>
      </c>
      <c t="b" s="14" r="J10">
        <v>0</v>
      </c>
      <c t="b" s="14" r="K10">
        <v>1</v>
      </c>
      <c t="s" s="14" r="L10">
        <v>4318</v>
      </c>
      <c s="14" r="M10">
        <v>0</v>
      </c>
      <c s="14" r="N10"/>
      <c s="14" r="O10"/>
      <c s="14" r="P10"/>
      <c s="14" r="Q10"/>
      <c s="14" r="R10"/>
      <c s="14" r="S10"/>
      <c s="14" r="T10"/>
      <c s="14" r="U10"/>
    </row>
    <row r="11">
      <c t="s" s="14" r="A11">
        <v>64</v>
      </c>
      <c t="s" s="14" r="B11">
        <v>4339</v>
      </c>
      <c t="s" s="14" r="C11">
        <v>139</v>
      </c>
      <c t="s" s="14" r="D11">
        <v>682</v>
      </c>
      <c t="s" s="14" r="E11">
        <v>4340</v>
      </c>
      <c t="s" s="14" r="F11">
        <v>4315</v>
      </c>
      <c t="s" s="14" r="G11">
        <v>4316</v>
      </c>
      <c t="s" s="14" r="H11">
        <v>4311</v>
      </c>
      <c t="s" s="14" r="I11">
        <v>4317</v>
      </c>
      <c t="b" s="14" r="J11">
        <v>0</v>
      </c>
      <c t="b" s="14" r="K11">
        <v>1</v>
      </c>
      <c t="s" s="14" r="L11">
        <v>4318</v>
      </c>
      <c s="14" r="M11">
        <v>0</v>
      </c>
      <c s="14" r="N11"/>
      <c s="14" r="O11"/>
      <c s="14" r="P11"/>
      <c s="14" r="Q11"/>
      <c s="14" r="R11"/>
      <c s="14" r="S11"/>
      <c s="14" r="T11"/>
      <c s="14" r="U11"/>
    </row>
    <row r="12">
      <c s="14" r="A12"/>
      <c s="14" r="B12"/>
      <c s="14" r="C12"/>
      <c s="14" r="D12"/>
      <c s="14" r="E12"/>
      <c s="14" r="F12"/>
      <c s="14" r="G12"/>
      <c s="14" r="H12"/>
      <c s="14" r="I12"/>
      <c s="14" r="J12"/>
      <c s="14" r="K12"/>
      <c s="14" r="L12"/>
      <c s="14" r="M12"/>
      <c s="14" r="N12"/>
      <c s="14" r="O12"/>
      <c s="14" r="P12"/>
      <c s="14" r="Q12"/>
      <c s="14" r="R12"/>
      <c s="14" r="S12"/>
      <c s="14" r="T12"/>
      <c s="14" r="U12"/>
    </row>
    <row r="13">
      <c s="14" r="A13"/>
      <c s="14" r="B13"/>
      <c s="14" r="C13"/>
      <c s="14" r="D13"/>
      <c s="14" r="E13"/>
      <c s="14" r="F13"/>
      <c s="14" r="G13"/>
      <c s="14" r="H13"/>
      <c s="14" r="I13"/>
      <c s="14" r="J13"/>
      <c s="14" r="K13"/>
      <c s="14" r="L13"/>
      <c s="14" r="M13"/>
      <c s="14" r="N13"/>
      <c s="14" r="O13"/>
      <c s="14" r="P13"/>
      <c s="14" r="Q13"/>
      <c s="14" r="R13"/>
      <c s="14" r="S13"/>
      <c s="14" r="T13"/>
      <c s="14" r="U13"/>
    </row>
    <row r="14">
      <c s="14" r="A14"/>
      <c s="14" r="B14"/>
      <c s="14" r="C14"/>
      <c s="14" r="D14"/>
      <c s="14" r="E14"/>
      <c s="14" r="F14"/>
      <c s="14" r="G14"/>
      <c s="14" r="H14"/>
      <c s="14" r="I14"/>
      <c s="14" r="J14"/>
      <c s="14" r="K14"/>
      <c s="14" r="L14"/>
      <c s="14" r="M14"/>
      <c s="14" r="N14"/>
      <c s="14" r="O14"/>
      <c s="14" r="P14"/>
      <c s="14" r="Q14"/>
      <c s="14" r="R14"/>
      <c s="14" r="S14"/>
      <c s="14" r="T14"/>
      <c s="14" r="U14"/>
    </row>
    <row r="15">
      <c s="14" r="A15"/>
      <c s="14" r="B15"/>
      <c s="14" r="C15"/>
      <c s="14" r="D15"/>
      <c s="14" r="E15"/>
      <c s="14" r="F15"/>
      <c s="14" r="G15"/>
      <c s="14" r="H15"/>
      <c s="14" r="I15"/>
      <c s="14" r="J15"/>
      <c s="14" r="K15"/>
      <c s="14" r="L15"/>
      <c s="14" r="M15"/>
      <c s="14" r="N15"/>
      <c s="14" r="O15"/>
      <c s="14" r="P15"/>
      <c s="14" r="Q15"/>
      <c s="14" r="R15"/>
      <c s="14" r="S15"/>
      <c s="14" r="T15"/>
      <c s="14" r="U15"/>
    </row>
    <row r="16">
      <c s="14" r="A16"/>
      <c s="14" r="B16"/>
      <c s="14" r="C16"/>
      <c s="14" r="D16"/>
      <c s="14" r="E16"/>
      <c s="14" r="F16"/>
      <c s="14" r="G16"/>
      <c s="14" r="H16"/>
      <c s="14" r="I16"/>
      <c s="14" r="J16"/>
      <c s="14" r="K16"/>
      <c s="14" r="L16"/>
      <c s="14" r="M16"/>
      <c s="14" r="N16"/>
      <c s="14" r="O16"/>
      <c s="14" r="P16"/>
      <c s="14" r="Q16"/>
      <c s="14" r="R16"/>
      <c s="14" r="S16"/>
      <c s="14" r="T16"/>
      <c s="14" r="U16"/>
    </row>
    <row r="17">
      <c s="14" r="A17"/>
      <c s="14" r="B17"/>
      <c s="14" r="C17"/>
      <c s="14" r="D17"/>
      <c s="14" r="E17"/>
      <c s="14" r="F17"/>
      <c s="14" r="G17"/>
      <c s="14" r="H17"/>
      <c s="14" r="I17"/>
      <c s="14" r="J17"/>
      <c s="14" r="K17"/>
      <c s="14" r="L17"/>
      <c s="14" r="M17"/>
      <c s="14" r="N17"/>
      <c s="14" r="O17"/>
      <c s="14" r="P17"/>
      <c s="14" r="Q17"/>
      <c s="14" r="R17"/>
      <c s="14" r="S17"/>
      <c s="14" r="T17"/>
      <c s="14" r="U17"/>
    </row>
    <row r="18">
      <c s="14" r="A18"/>
      <c s="14" r="B18"/>
      <c s="14" r="C18"/>
      <c s="14" r="D18"/>
      <c s="14" r="E18"/>
      <c s="14" r="F18"/>
      <c s="14" r="G18"/>
      <c s="14" r="H18"/>
      <c s="14" r="I18"/>
      <c s="14" r="J18"/>
      <c s="14" r="K18"/>
      <c s="14" r="L18"/>
      <c s="14" r="M18"/>
      <c s="14" r="N18"/>
      <c s="14" r="O18"/>
      <c s="14" r="P18"/>
      <c s="14" r="Q18"/>
      <c s="14" r="R18"/>
      <c s="14" r="S18"/>
      <c s="14" r="T18"/>
      <c s="14" r="U18"/>
    </row>
    <row r="19">
      <c s="14" r="A19"/>
      <c s="14" r="B19"/>
      <c s="14" r="C19"/>
      <c s="14" r="D19"/>
      <c s="14" r="E19"/>
      <c s="14" r="F19"/>
      <c s="14" r="G19"/>
      <c s="14" r="H19"/>
      <c s="14" r="I19"/>
      <c s="14" r="J19"/>
      <c s="14" r="K19"/>
      <c s="14" r="L19"/>
      <c s="14" r="M19"/>
      <c s="14" r="N19"/>
      <c s="14" r="O19"/>
      <c s="14" r="P19"/>
      <c s="14" r="Q19"/>
      <c s="14" r="R19"/>
      <c s="14" r="S19"/>
      <c s="14" r="T19"/>
      <c s="14" r="U19"/>
    </row>
    <row r="20">
      <c s="14" r="A20"/>
      <c s="14" r="B20"/>
      <c s="14" r="C20"/>
      <c s="14" r="D20"/>
      <c s="14" r="E20"/>
      <c s="14" r="F20"/>
      <c s="14" r="G20"/>
      <c s="14" r="H20"/>
      <c s="14" r="I20"/>
      <c s="14" r="J20"/>
      <c s="14" r="K20"/>
      <c s="14" r="L20"/>
      <c s="14" r="M20"/>
      <c s="14" r="N20"/>
      <c s="14" r="O20"/>
      <c s="14" r="P20"/>
      <c s="14" r="Q20"/>
      <c s="14" r="R20"/>
      <c s="14" r="S20"/>
      <c s="14" r="T20"/>
      <c s="14" r="U20"/>
    </row>
    <row r="21">
      <c s="14" r="A21"/>
      <c s="14" r="B21"/>
      <c s="14" r="C21"/>
      <c s="14" r="D21"/>
      <c s="14" r="E21"/>
      <c s="14" r="F21"/>
      <c s="14" r="G21"/>
      <c s="14" r="H21"/>
      <c s="14" r="I21"/>
      <c s="14" r="J21"/>
      <c s="14" r="K21"/>
      <c s="14" r="L21"/>
      <c s="14" r="M21"/>
      <c s="14" r="N21"/>
      <c s="14" r="O21"/>
      <c s="14" r="P21"/>
      <c s="14" r="Q21"/>
      <c s="14" r="R21"/>
      <c s="14" r="S21"/>
      <c s="14" r="T21"/>
      <c s="14" r="U21"/>
    </row>
    <row r="22">
      <c s="14" r="A22"/>
      <c s="14" r="B22"/>
      <c s="14" r="C22"/>
      <c s="14" r="D22"/>
      <c s="14" r="E22"/>
      <c s="14" r="F22"/>
      <c s="14" r="G22"/>
      <c s="14" r="H22"/>
      <c s="14" r="I22"/>
      <c s="14" r="J22"/>
      <c s="14" r="K22"/>
      <c s="14" r="L22"/>
      <c s="14" r="M22"/>
      <c s="14" r="N22"/>
      <c s="14" r="O22"/>
      <c s="14" r="P22"/>
      <c s="14" r="Q22"/>
      <c s="14" r="R22"/>
      <c s="14" r="S22"/>
      <c s="14" r="T22"/>
      <c s="14" r="U22"/>
    </row>
    <row r="23">
      <c s="14" r="A23"/>
      <c s="14" r="B23"/>
      <c s="14" r="C23"/>
      <c s="14" r="D23"/>
      <c s="14" r="E23"/>
      <c s="14" r="F23"/>
      <c s="14" r="G23"/>
      <c s="14" r="H23"/>
      <c s="14" r="I23"/>
      <c s="14" r="J23"/>
      <c s="14" r="K23"/>
      <c s="14" r="L23"/>
      <c s="14" r="M23"/>
      <c s="14" r="N23"/>
      <c s="14" r="O23"/>
      <c s="14" r="P23"/>
      <c s="14" r="Q23"/>
      <c s="14" r="R23"/>
      <c s="14" r="S23"/>
      <c s="14" r="T23"/>
      <c s="14" r="U23"/>
    </row>
    <row r="24">
      <c s="14" r="A24"/>
      <c s="14" r="B24"/>
      <c s="14" r="C24"/>
      <c s="14" r="D24"/>
      <c s="14" r="E24"/>
      <c s="14" r="F24"/>
      <c s="14" r="G24"/>
      <c s="14" r="H24"/>
      <c s="14" r="I24"/>
      <c s="14" r="J24"/>
      <c s="14" r="K24"/>
      <c s="14" r="L24"/>
      <c s="14" r="M24"/>
      <c s="14" r="N24"/>
      <c s="14" r="O24"/>
      <c s="14" r="P24"/>
      <c s="14" r="Q24"/>
      <c s="14" r="R24"/>
      <c s="14" r="S24"/>
      <c s="14" r="T24"/>
      <c s="14" r="U24"/>
    </row>
    <row r="25">
      <c s="14" r="A25"/>
      <c s="14" r="B25"/>
      <c s="14" r="C25"/>
      <c s="14" r="D25"/>
      <c s="14" r="E25"/>
      <c s="14" r="F25"/>
      <c s="14" r="G25"/>
      <c s="14" r="H25"/>
      <c s="14" r="I25"/>
      <c s="14" r="J25"/>
      <c s="14" r="K25"/>
      <c s="14" r="L25"/>
      <c s="14" r="M25"/>
      <c s="14" r="N25"/>
      <c s="14" r="O25"/>
      <c s="14" r="P25"/>
      <c s="14" r="Q25"/>
      <c s="14" r="R25"/>
      <c s="14" r="S25"/>
      <c s="14" r="T25"/>
      <c s="14" r="U25"/>
    </row>
    <row r="26">
      <c s="14" r="A26"/>
      <c s="14" r="B26"/>
      <c s="14" r="C26"/>
      <c s="14" r="D26"/>
      <c s="14" r="E26"/>
      <c s="14" r="F26"/>
      <c s="14" r="G26"/>
      <c s="14" r="H26"/>
      <c s="14" r="I26"/>
      <c s="14" r="J26"/>
      <c s="14" r="K26"/>
      <c s="14" r="L26"/>
      <c s="14" r="M26"/>
      <c s="14" r="N26"/>
      <c s="14" r="O26"/>
      <c s="14" r="P26"/>
      <c s="14" r="Q26"/>
      <c s="14" r="R26"/>
      <c s="14" r="S26"/>
      <c s="14" r="T26"/>
      <c s="14" r="U26"/>
    </row>
    <row r="27">
      <c s="14" r="A27"/>
      <c s="14" r="B27"/>
      <c s="14" r="C27"/>
      <c s="14" r="D27"/>
      <c s="14" r="E27"/>
      <c s="14" r="F27"/>
      <c s="14" r="G27"/>
      <c s="14" r="H27"/>
      <c s="14" r="I27"/>
      <c s="14" r="J27"/>
      <c s="14" r="K27"/>
      <c s="14" r="L27"/>
      <c s="14" r="M27"/>
      <c s="14" r="N27"/>
      <c s="14" r="O27"/>
      <c s="14" r="P27"/>
      <c s="14" r="Q27"/>
      <c s="14" r="R27"/>
      <c s="14" r="S27"/>
      <c s="14" r="T27"/>
      <c s="14" r="U27"/>
    </row>
    <row r="28">
      <c s="14" r="A28"/>
      <c s="14" r="B28"/>
      <c s="14" r="C28"/>
      <c s="14" r="D28"/>
      <c s="14" r="E28"/>
      <c s="14" r="F28"/>
      <c s="14" r="G28"/>
      <c s="14" r="H28"/>
      <c s="14" r="I28"/>
      <c s="14" r="J28"/>
      <c s="14" r="K28"/>
      <c s="14" r="L28"/>
      <c s="14" r="M28"/>
      <c s="14" r="N28"/>
      <c s="14" r="O28"/>
      <c s="14" r="P28"/>
      <c s="14" r="Q28"/>
      <c s="14" r="R28"/>
      <c s="14" r="S28"/>
      <c s="14" r="T28"/>
      <c s="14" r="U28"/>
    </row>
    <row r="29">
      <c s="14" r="A29"/>
      <c s="14" r="B29"/>
      <c s="14" r="C29"/>
      <c s="14" r="D29"/>
      <c s="14" r="E29"/>
      <c s="14" r="F29"/>
      <c s="14" r="G29"/>
      <c s="14" r="H29"/>
      <c s="14" r="I29"/>
      <c s="14" r="J29"/>
      <c s="14" r="K29"/>
      <c s="14" r="L29"/>
      <c s="14" r="M29"/>
      <c s="14" r="N29"/>
      <c s="14" r="O29"/>
      <c s="14" r="P29"/>
      <c s="14" r="Q29"/>
      <c s="14" r="R29"/>
      <c s="14" r="S29"/>
      <c s="14" r="T29"/>
      <c s="14" r="U29"/>
    </row>
    <row r="30">
      <c s="14" r="A30"/>
      <c s="14" r="B30"/>
      <c s="14" r="C30"/>
      <c s="14" r="D30"/>
      <c s="14" r="E30"/>
      <c s="14" r="F30"/>
      <c s="14" r="G30"/>
      <c s="14" r="H30"/>
      <c s="14" r="I30"/>
      <c s="14" r="J30"/>
      <c s="14" r="K30"/>
      <c s="14" r="L30"/>
      <c s="14" r="M30"/>
      <c s="14" r="N30"/>
      <c s="14" r="O30"/>
      <c s="14" r="P30"/>
      <c s="14" r="Q30"/>
      <c s="14" r="R30"/>
      <c s="14" r="S30"/>
      <c s="14" r="T30"/>
      <c s="14" r="U30"/>
    </row>
    <row r="31">
      <c s="14" r="A31"/>
      <c s="14" r="B31"/>
      <c s="14" r="C31"/>
      <c s="14" r="D31"/>
      <c s="14" r="E31"/>
      <c s="14" r="F31"/>
      <c s="14" r="G31"/>
      <c s="14" r="H31"/>
      <c s="14" r="I31"/>
      <c s="14" r="J31"/>
      <c s="14" r="K31"/>
      <c s="14" r="L31"/>
      <c s="14" r="M31"/>
      <c s="14" r="N31"/>
      <c s="14" r="O31"/>
      <c s="14" r="P31"/>
      <c s="14" r="Q31"/>
      <c s="14" r="R31"/>
      <c s="14" r="S31"/>
      <c s="14" r="T31"/>
      <c s="14" r="U31"/>
    </row>
    <row r="32">
      <c s="14" r="A32"/>
      <c s="14" r="B32"/>
      <c s="14" r="C32"/>
      <c s="14" r="D32"/>
      <c s="14" r="E32"/>
      <c s="14" r="F32"/>
      <c s="14" r="G32"/>
      <c s="14" r="H32"/>
      <c s="14" r="I32"/>
      <c s="14" r="J32"/>
      <c s="14" r="K32"/>
      <c s="14" r="L32"/>
      <c s="14" r="M32"/>
      <c s="14" r="N32"/>
      <c s="14" r="O32"/>
      <c s="14" r="P32"/>
      <c s="14" r="Q32"/>
      <c s="14" r="R32"/>
      <c s="14" r="S32"/>
      <c s="14" r="T32"/>
      <c s="14" r="U32"/>
    </row>
    <row r="33">
      <c s="14" r="A33"/>
      <c s="14" r="B33"/>
      <c s="14" r="C33"/>
      <c s="14" r="D33"/>
      <c s="14" r="E33"/>
      <c s="14" r="F33"/>
      <c s="14" r="G33"/>
      <c s="14" r="H33"/>
      <c s="14" r="I33"/>
      <c s="14" r="J33"/>
      <c s="14" r="K33"/>
      <c s="14" r="L33"/>
      <c s="14" r="M33"/>
      <c s="14" r="N33"/>
      <c s="14" r="O33"/>
      <c s="14" r="P33"/>
      <c s="14" r="Q33"/>
      <c s="14" r="R33"/>
      <c s="14" r="S33"/>
      <c s="14" r="T33"/>
      <c s="14" r="U33"/>
    </row>
    <row r="34">
      <c s="14" r="A34"/>
      <c s="14" r="B34"/>
      <c s="14" r="C34"/>
      <c s="14" r="D34"/>
      <c s="14" r="E34"/>
      <c s="14" r="F34"/>
      <c s="14" r="G34"/>
      <c s="14" r="H34"/>
      <c s="14" r="I34"/>
      <c s="14" r="J34"/>
      <c s="14" r="K34"/>
      <c s="14" r="L34"/>
      <c s="14" r="M34"/>
      <c s="14" r="N34"/>
      <c s="14" r="O34"/>
      <c s="14" r="P34"/>
      <c s="14" r="Q34"/>
      <c s="14" r="R34"/>
      <c s="14" r="S34"/>
      <c s="14" r="T34"/>
      <c s="14" r="U34"/>
    </row>
    <row r="35">
      <c s="14" r="A35"/>
      <c s="14" r="B35"/>
      <c s="14" r="C35"/>
      <c s="14" r="D35"/>
      <c s="14" r="E35"/>
      <c s="14" r="F35"/>
      <c s="14" r="G35"/>
      <c s="14" r="H35"/>
      <c s="14" r="I35"/>
      <c s="14" r="J35"/>
      <c s="14" r="K35"/>
      <c s="14" r="L35"/>
      <c s="14" r="M35"/>
      <c s="14" r="N35"/>
      <c s="14" r="O35"/>
      <c s="14" r="P35"/>
      <c s="14" r="Q35"/>
      <c s="14" r="R35"/>
      <c s="14" r="S35"/>
      <c s="14" r="T35"/>
      <c s="14" r="U35"/>
    </row>
    <row r="36">
      <c s="14" r="A36"/>
      <c s="14" r="B36"/>
      <c s="14" r="C36"/>
      <c s="14" r="D36"/>
      <c s="14" r="E36"/>
      <c s="14" r="F36"/>
      <c s="14" r="G36"/>
      <c s="14" r="H36"/>
      <c s="14" r="I36"/>
      <c s="14" r="J36"/>
      <c s="14" r="K36"/>
      <c s="14" r="L36"/>
      <c s="14" r="M36"/>
      <c s="14" r="N36"/>
      <c s="14" r="O36"/>
      <c s="14" r="P36"/>
      <c s="14" r="Q36"/>
      <c s="14" r="R36"/>
      <c s="14" r="S36"/>
      <c s="14" r="T36"/>
      <c s="14" r="U36"/>
    </row>
    <row r="37">
      <c s="14" r="A37"/>
      <c s="14" r="B37"/>
      <c s="14" r="C37"/>
      <c s="14" r="D37"/>
      <c s="14" r="E37"/>
      <c s="14" r="F37"/>
      <c s="14" r="G37"/>
      <c s="14" r="H37"/>
      <c s="14" r="I37"/>
      <c s="14" r="J37"/>
      <c s="14" r="K37"/>
      <c s="14" r="L37"/>
      <c s="14" r="M37"/>
      <c s="14" r="N37"/>
      <c s="14" r="O37"/>
      <c s="14" r="P37"/>
      <c s="14" r="Q37"/>
      <c s="14" r="R37"/>
      <c s="14" r="S37"/>
      <c s="14" r="T37"/>
      <c s="14" r="U37"/>
    </row>
    <row r="38">
      <c s="14" r="A38"/>
      <c s="14" r="B38"/>
      <c s="14" r="C38"/>
      <c s="14" r="D38"/>
      <c s="14" r="E38"/>
      <c s="14" r="F38"/>
      <c s="14" r="G38"/>
      <c s="14" r="H38"/>
      <c s="14" r="I38"/>
      <c s="14" r="J38"/>
      <c s="14" r="K38"/>
      <c s="14" r="L38"/>
      <c s="14" r="M38"/>
      <c s="14" r="N38"/>
      <c s="14" r="O38"/>
      <c s="14" r="P38"/>
      <c s="14" r="Q38"/>
      <c s="14" r="R38"/>
      <c s="14" r="S38"/>
      <c s="14" r="T38"/>
      <c s="14" r="U38"/>
    </row>
    <row r="39">
      <c s="14" r="A39"/>
      <c s="14" r="B39"/>
      <c s="14" r="C39"/>
      <c s="14" r="D39"/>
      <c s="14" r="E39"/>
      <c s="14" r="F39"/>
      <c s="14" r="G39"/>
      <c s="14" r="H39"/>
      <c s="14" r="I39"/>
      <c s="14" r="J39"/>
      <c s="14" r="K39"/>
      <c s="14" r="L39"/>
      <c s="14" r="M39"/>
      <c s="14" r="N39"/>
      <c s="14" r="O39"/>
      <c s="14" r="P39"/>
      <c s="14" r="Q39"/>
      <c s="14" r="R39"/>
      <c s="14" r="S39"/>
      <c s="14" r="T39"/>
      <c s="14" r="U39"/>
    </row>
    <row r="40">
      <c s="14" r="A40"/>
      <c s="14" r="B40"/>
      <c s="14" r="C40"/>
      <c s="14" r="D40"/>
      <c s="14" r="E40"/>
      <c s="14" r="F40"/>
      <c s="14" r="G40"/>
      <c s="14" r="H40"/>
      <c s="14" r="I40"/>
      <c s="14" r="J40"/>
      <c s="14" r="K40"/>
      <c s="14" r="L40"/>
      <c s="14" r="M40"/>
      <c s="14" r="N40"/>
      <c s="14" r="O40"/>
      <c s="14" r="P40"/>
      <c s="14" r="Q40"/>
      <c s="14" r="R40"/>
      <c s="14" r="S40"/>
      <c s="14" r="T40"/>
      <c s="14" r="U40"/>
    </row>
    <row r="41">
      <c s="14" r="A41"/>
      <c s="14" r="B41"/>
      <c s="14" r="C41"/>
      <c s="14" r="D41"/>
      <c s="14" r="E41"/>
      <c s="14" r="F41"/>
      <c s="14" r="G41"/>
      <c s="14" r="H41"/>
      <c s="14" r="I41"/>
      <c s="14" r="J41"/>
      <c s="14" r="K41"/>
      <c s="14" r="L41"/>
      <c s="14" r="M41"/>
      <c s="14" r="N41"/>
      <c s="14" r="O41"/>
      <c s="14" r="P41"/>
      <c s="14" r="Q41"/>
      <c s="14" r="R41"/>
      <c s="14" r="S41"/>
      <c s="14" r="T41"/>
      <c s="14" r="U41"/>
    </row>
    <row r="42">
      <c s="14" r="A42"/>
      <c s="14" r="B42"/>
      <c s="14" r="C42"/>
      <c s="14" r="D42"/>
      <c s="14" r="E42"/>
      <c s="14" r="F42"/>
      <c s="14" r="G42"/>
      <c s="14" r="H42"/>
      <c s="14" r="I42"/>
      <c s="14" r="J42"/>
      <c s="14" r="K42"/>
      <c s="14" r="L42"/>
      <c s="14" r="M42"/>
      <c s="14" r="N42"/>
      <c s="14" r="O42"/>
      <c s="14" r="P42"/>
      <c s="14" r="Q42"/>
      <c s="14" r="R42"/>
      <c s="14" r="S42"/>
      <c s="14" r="T42"/>
      <c s="14" r="U42"/>
    </row>
    <row r="43">
      <c s="14" r="A43"/>
      <c s="14" r="B43"/>
      <c s="14" r="C43"/>
      <c s="14" r="D43"/>
      <c s="14" r="E43"/>
      <c s="14" r="F43"/>
      <c s="14" r="G43"/>
      <c s="14" r="H43"/>
      <c s="14" r="I43"/>
      <c s="14" r="J43"/>
      <c s="14" r="K43"/>
      <c s="14" r="L43"/>
      <c s="14" r="M43"/>
      <c s="14" r="N43"/>
      <c s="14" r="O43"/>
      <c s="14" r="P43"/>
      <c s="14" r="Q43"/>
      <c s="14" r="R43"/>
      <c s="14" r="S43"/>
      <c s="14" r="T43"/>
      <c s="14" r="U43"/>
    </row>
    <row r="44">
      <c s="14" r="A44"/>
      <c s="14" r="B44"/>
      <c s="14" r="C44"/>
      <c s="14" r="D44"/>
      <c s="14" r="E44"/>
      <c s="14" r="F44"/>
      <c s="14" r="G44"/>
      <c s="14" r="H44"/>
      <c s="14" r="I44"/>
      <c s="14" r="J44"/>
      <c s="14" r="K44"/>
      <c s="14" r="L44"/>
      <c s="14" r="M44"/>
      <c s="14" r="N44"/>
      <c s="14" r="O44"/>
      <c s="14" r="P44"/>
      <c s="14" r="Q44"/>
      <c s="14" r="R44"/>
      <c s="14" r="S44"/>
      <c s="14" r="T44"/>
      <c s="14" r="U44"/>
    </row>
    <row r="45">
      <c s="14" r="A45"/>
      <c s="14" r="B45"/>
      <c s="14" r="C45"/>
      <c s="14" r="D45"/>
      <c s="14" r="E45"/>
      <c s="14" r="F45"/>
      <c s="14" r="G45"/>
      <c s="14" r="H45"/>
      <c s="14" r="I45"/>
      <c s="14" r="J45"/>
      <c s="14" r="K45"/>
      <c s="14" r="L45"/>
      <c s="14" r="M45"/>
      <c s="14" r="N45"/>
      <c s="14" r="O45"/>
      <c s="14" r="P45"/>
      <c s="14" r="Q45"/>
      <c s="14" r="R45"/>
      <c s="14" r="S45"/>
      <c s="14" r="T45"/>
      <c s="14" r="U45"/>
    </row>
    <row r="46">
      <c s="14" r="A46"/>
      <c s="14" r="B46"/>
      <c s="14" r="C46"/>
      <c s="14" r="D46"/>
      <c s="14" r="E46"/>
      <c s="14" r="F46"/>
      <c s="14" r="G46"/>
      <c s="14" r="H46"/>
      <c s="14" r="I46"/>
      <c s="14" r="J46"/>
      <c s="14" r="K46"/>
      <c s="14" r="L46"/>
      <c s="14" r="M46"/>
      <c s="14" r="N46"/>
      <c s="14" r="O46"/>
      <c s="14" r="P46"/>
      <c s="14" r="Q46"/>
      <c s="14" r="R46"/>
      <c s="14" r="S46"/>
      <c s="14" r="T46"/>
      <c s="14" r="U46"/>
    </row>
    <row r="47">
      <c s="14" r="A47"/>
      <c s="14" r="B47"/>
      <c s="14" r="C47"/>
      <c s="14" r="D47"/>
      <c s="14" r="E47"/>
      <c s="14" r="F47"/>
      <c s="14" r="G47"/>
      <c s="14" r="H47"/>
      <c s="14" r="I47"/>
      <c s="14" r="J47"/>
      <c s="14" r="K47"/>
      <c s="14" r="L47"/>
      <c s="14" r="M47"/>
      <c s="14" r="N47"/>
      <c s="14" r="O47"/>
      <c s="14" r="P47"/>
      <c s="14" r="Q47"/>
      <c s="14" r="R47"/>
      <c s="14" r="S47"/>
      <c s="14" r="T47"/>
      <c s="14" r="U47"/>
    </row>
    <row r="48">
      <c s="14" r="A48"/>
      <c s="14" r="B48"/>
      <c s="14" r="C48"/>
      <c s="14" r="D48"/>
      <c s="14" r="E48"/>
      <c s="14" r="F48"/>
      <c s="14" r="G48"/>
      <c s="14" r="H48"/>
      <c s="14" r="I48"/>
      <c s="14" r="J48"/>
      <c s="14" r="K48"/>
      <c s="14" r="L48"/>
      <c s="14" r="M48"/>
      <c s="14" r="N48"/>
      <c s="14" r="O48"/>
      <c s="14" r="P48"/>
      <c s="14" r="Q48"/>
      <c s="14" r="R48"/>
      <c s="14" r="S48"/>
      <c s="14" r="T48"/>
      <c s="14" r="U48"/>
    </row>
    <row r="49">
      <c s="14" r="A49"/>
      <c s="14" r="B49"/>
      <c s="14" r="C49"/>
      <c s="14" r="D49"/>
      <c s="14" r="E49"/>
      <c s="14" r="F49"/>
      <c s="14" r="G49"/>
      <c s="14" r="H49"/>
      <c s="14" r="I49"/>
      <c s="14" r="J49"/>
      <c s="14" r="K49"/>
      <c s="14" r="L49"/>
      <c s="14" r="M49"/>
      <c s="14" r="N49"/>
      <c s="14" r="O49"/>
      <c s="14" r="P49"/>
      <c s="14" r="Q49"/>
      <c s="14" r="R49"/>
      <c s="14" r="S49"/>
      <c s="14" r="T49"/>
      <c s="14" r="U49"/>
    </row>
    <row r="50">
      <c s="14" r="A50"/>
      <c s="14" r="B50"/>
      <c s="14" r="C50"/>
      <c s="14" r="D50"/>
      <c s="14" r="E50"/>
      <c s="14" r="F50"/>
      <c s="14" r="G50"/>
      <c s="14" r="H50"/>
      <c s="14" r="I50"/>
      <c s="14" r="J50"/>
      <c s="14" r="K50"/>
      <c s="14" r="L50"/>
      <c s="14" r="M50"/>
      <c s="14" r="N50"/>
      <c s="14" r="O50"/>
      <c s="14" r="P50"/>
      <c s="14" r="Q50"/>
      <c s="14" r="R50"/>
      <c s="14" r="S50"/>
      <c s="14" r="T50"/>
      <c s="14" r="U50"/>
    </row>
    <row r="51">
      <c s="14" r="A51"/>
      <c s="14" r="B51"/>
      <c s="14" r="C51"/>
      <c s="14" r="D51"/>
      <c s="14" r="E51"/>
      <c s="14" r="F51"/>
      <c s="14" r="G51"/>
      <c s="14" r="H51"/>
      <c s="14" r="I51"/>
      <c s="14" r="J51"/>
      <c s="14" r="K51"/>
      <c s="14" r="L51"/>
      <c s="14" r="M51"/>
      <c s="14" r="N51"/>
      <c s="14" r="O51"/>
      <c s="14" r="P51"/>
      <c s="14" r="Q51"/>
      <c s="14" r="R51"/>
      <c s="14" r="S51"/>
      <c s="14" r="T51"/>
      <c s="14" r="U51"/>
    </row>
    <row r="52">
      <c s="14" r="A52"/>
      <c s="14" r="B52"/>
      <c s="14" r="C52"/>
      <c s="14" r="D52"/>
      <c s="14" r="E52"/>
      <c s="14" r="F52"/>
      <c s="14" r="G52"/>
      <c s="14" r="H52"/>
      <c s="14" r="I52"/>
      <c s="14" r="J52"/>
      <c s="14" r="K52"/>
      <c s="14" r="L52"/>
      <c s="14" r="M52"/>
      <c s="14" r="N52"/>
      <c s="14" r="O52"/>
      <c s="14" r="P52"/>
      <c s="14" r="Q52"/>
      <c s="14" r="R52"/>
      <c s="14" r="S52"/>
      <c s="14" r="T52"/>
      <c s="14" r="U52"/>
    </row>
    <row r="53">
      <c s="14" r="A53"/>
      <c s="14" r="B53"/>
      <c s="14" r="C53"/>
      <c s="14" r="D53"/>
      <c s="14" r="E53"/>
      <c s="14" r="F53"/>
      <c s="14" r="G53"/>
      <c s="14" r="H53"/>
      <c s="14" r="I53"/>
      <c s="14" r="J53"/>
      <c s="14" r="K53"/>
      <c s="14" r="L53"/>
      <c s="14" r="M53"/>
      <c s="14" r="N53"/>
      <c s="14" r="O53"/>
      <c s="14" r="P53"/>
      <c s="14" r="Q53"/>
      <c s="14" r="R53"/>
      <c s="14" r="S53"/>
      <c s="14" r="T53"/>
      <c s="14" r="U53"/>
    </row>
    <row r="54">
      <c s="14" r="A54"/>
      <c s="14" r="B54"/>
      <c s="14" r="C54"/>
      <c s="14" r="D54"/>
      <c s="14" r="E54"/>
      <c s="14" r="F54"/>
      <c s="14" r="G54"/>
      <c s="14" r="H54"/>
      <c s="14" r="I54"/>
      <c s="14" r="J54"/>
      <c s="14" r="K54"/>
      <c s="14" r="L54"/>
      <c s="14" r="M54"/>
      <c s="14" r="N54"/>
      <c s="14" r="O54"/>
      <c s="14" r="P54"/>
      <c s="14" r="Q54"/>
      <c s="14" r="R54"/>
      <c s="14" r="S54"/>
      <c s="14" r="T54"/>
      <c s="14" r="U54"/>
    </row>
    <row r="55">
      <c s="14" r="A55"/>
      <c s="14" r="B55"/>
      <c s="14" r="C55"/>
      <c s="14" r="D55"/>
      <c s="14" r="E55"/>
      <c s="14" r="F55"/>
      <c s="14" r="G55"/>
      <c s="14" r="H55"/>
      <c s="14" r="I55"/>
      <c s="14" r="J55"/>
      <c s="14" r="K55"/>
      <c s="14" r="L55"/>
      <c s="14" r="M55"/>
      <c s="14" r="N55"/>
      <c s="14" r="O55"/>
      <c s="14" r="P55"/>
      <c s="14" r="Q55"/>
      <c s="14" r="R55"/>
      <c s="14" r="S55"/>
      <c s="14" r="T55"/>
      <c s="14" r="U55"/>
    </row>
    <row r="56">
      <c s="14" r="A56"/>
      <c s="14" r="B56"/>
      <c s="14" r="C56"/>
      <c s="14" r="D56"/>
      <c s="14" r="E56"/>
      <c s="14" r="F56"/>
      <c s="14" r="G56"/>
      <c s="14" r="H56"/>
      <c s="14" r="I56"/>
      <c s="14" r="J56"/>
      <c s="14" r="K56"/>
      <c s="14" r="L56"/>
      <c s="14" r="M56"/>
      <c s="14" r="N56"/>
      <c s="14" r="O56"/>
      <c s="14" r="P56"/>
      <c s="14" r="Q56"/>
      <c s="14" r="R56"/>
      <c s="14" r="S56"/>
      <c s="14" r="T56"/>
      <c s="14" r="U56"/>
    </row>
    <row r="57">
      <c s="14" r="A57"/>
      <c s="14" r="B57"/>
      <c s="14" r="C57"/>
      <c s="14" r="D57"/>
      <c s="14" r="E57"/>
      <c s="14" r="F57"/>
      <c s="14" r="G57"/>
      <c s="14" r="H57"/>
      <c s="14" r="I57"/>
      <c s="14" r="J57"/>
      <c s="14" r="K57"/>
      <c s="14" r="L57"/>
      <c s="14" r="M57"/>
      <c s="14" r="N57"/>
      <c s="14" r="O57"/>
      <c s="14" r="P57"/>
      <c s="14" r="Q57"/>
      <c s="14" r="R57"/>
      <c s="14" r="S57"/>
      <c s="14" r="T57"/>
      <c s="14" r="U57"/>
    </row>
    <row r="58">
      <c s="14" r="A58"/>
      <c s="14" r="B58"/>
      <c s="14" r="C58"/>
      <c s="14" r="D58"/>
      <c s="14" r="E58"/>
      <c s="14" r="F58"/>
      <c s="14" r="G58"/>
      <c s="14" r="H58"/>
      <c s="14" r="I58"/>
      <c s="14" r="J58"/>
      <c s="14" r="K58"/>
      <c s="14" r="L58"/>
      <c s="14" r="M58"/>
      <c s="14" r="N58"/>
      <c s="14" r="O58"/>
      <c s="14" r="P58"/>
      <c s="14" r="Q58"/>
      <c s="14" r="R58"/>
      <c s="14" r="S58"/>
      <c s="14" r="T58"/>
      <c s="14" r="U58"/>
    </row>
    <row r="59">
      <c s="14" r="A59"/>
      <c s="14" r="B59"/>
      <c s="14" r="C59"/>
      <c s="14" r="D59"/>
      <c s="14" r="E59"/>
      <c s="14" r="F59"/>
      <c s="14" r="G59"/>
      <c s="14" r="H59"/>
      <c s="14" r="I59"/>
      <c s="14" r="J59"/>
      <c s="14" r="K59"/>
      <c s="14" r="L59"/>
      <c s="14" r="M59"/>
      <c s="14" r="N59"/>
      <c s="14" r="O59"/>
      <c s="14" r="P59"/>
      <c s="14" r="Q59"/>
      <c s="14" r="R59"/>
      <c s="14" r="S59"/>
      <c s="14" r="T59"/>
      <c s="14" r="U59"/>
    </row>
    <row r="60">
      <c s="14" r="A60"/>
      <c s="14" r="B60"/>
      <c s="14" r="C60"/>
      <c s="14" r="D60"/>
      <c s="14" r="E60"/>
      <c s="14" r="F60"/>
      <c s="14" r="G60"/>
      <c s="14" r="H60"/>
      <c s="14" r="I60"/>
      <c s="14" r="J60"/>
      <c s="14" r="K60"/>
      <c s="14" r="L60"/>
      <c s="14" r="M60"/>
      <c s="14" r="N60"/>
      <c s="14" r="O60"/>
      <c s="14" r="P60"/>
      <c s="14" r="Q60"/>
      <c s="14" r="R60"/>
      <c s="14" r="S60"/>
      <c s="14" r="T60"/>
      <c s="14" r="U60"/>
    </row>
    <row r="61">
      <c s="14" r="A61"/>
      <c s="14" r="B61"/>
      <c s="14" r="C61"/>
      <c s="14" r="D61"/>
      <c s="14" r="E61"/>
      <c s="14" r="F61"/>
      <c s="14" r="G61"/>
      <c s="14" r="H61"/>
      <c s="14" r="I61"/>
      <c s="14" r="J61"/>
      <c s="14" r="K61"/>
      <c s="14" r="L61"/>
      <c s="14" r="M61"/>
      <c s="14" r="N61"/>
      <c s="14" r="O61"/>
      <c s="14" r="P61"/>
      <c s="14" r="Q61"/>
      <c s="14" r="R61"/>
      <c s="14" r="S61"/>
      <c s="14" r="T61"/>
      <c s="14" r="U61"/>
    </row>
    <row r="62">
      <c s="14" r="A62"/>
      <c s="14" r="B62"/>
      <c s="14" r="C62"/>
      <c s="14" r="D62"/>
      <c s="14" r="E62"/>
      <c s="14" r="F62"/>
      <c s="14" r="G62"/>
      <c s="14" r="H62"/>
      <c s="14" r="I62"/>
      <c s="14" r="J62"/>
      <c s="14" r="K62"/>
      <c s="14" r="L62"/>
      <c s="14" r="M62"/>
      <c s="14" r="N62"/>
      <c s="14" r="O62"/>
      <c s="14" r="P62"/>
      <c s="14" r="Q62"/>
      <c s="14" r="R62"/>
      <c s="14" r="S62"/>
      <c s="14" r="T62"/>
      <c s="14" r="U62"/>
    </row>
    <row r="63">
      <c s="14" r="A63"/>
      <c s="14" r="B63"/>
      <c s="14" r="C63"/>
      <c s="14" r="D63"/>
      <c s="14" r="E63"/>
      <c s="14" r="F63"/>
      <c s="14" r="G63"/>
      <c s="14" r="H63"/>
      <c s="14" r="I63"/>
      <c s="14" r="J63"/>
      <c s="14" r="K63"/>
      <c s="14" r="L63"/>
      <c s="14" r="M63"/>
      <c s="14" r="N63"/>
      <c s="14" r="O63"/>
      <c s="14" r="P63"/>
      <c s="14" r="Q63"/>
      <c s="14" r="R63"/>
      <c s="14" r="S63"/>
      <c s="14" r="T63"/>
      <c s="14" r="U63"/>
    </row>
    <row r="64">
      <c s="14" r="A64"/>
      <c s="14" r="B64"/>
      <c s="14" r="C64"/>
      <c s="14" r="D64"/>
      <c s="14" r="E64"/>
      <c s="14" r="F64"/>
      <c s="14" r="G64"/>
      <c s="14" r="H64"/>
      <c s="14" r="I64"/>
      <c s="14" r="J64"/>
      <c s="14" r="K64"/>
      <c s="14" r="L64"/>
      <c s="14" r="M64"/>
      <c s="14" r="N64"/>
      <c s="14" r="O64"/>
      <c s="14" r="P64"/>
      <c s="14" r="Q64"/>
      <c s="14" r="R64"/>
      <c s="14" r="S64"/>
      <c s="14" r="T64"/>
      <c s="14" r="U64"/>
    </row>
    <row r="65">
      <c s="14" r="A65"/>
      <c s="14" r="B65"/>
      <c s="14" r="C65"/>
      <c s="14" r="D65"/>
      <c s="14" r="E65"/>
      <c s="14" r="F65"/>
      <c s="14" r="G65"/>
      <c s="14" r="H65"/>
      <c s="14" r="I65"/>
      <c s="14" r="J65"/>
      <c s="14" r="K65"/>
      <c s="14" r="L65"/>
      <c s="14" r="M65"/>
      <c s="14" r="N65"/>
      <c s="14" r="O65"/>
      <c s="14" r="P65"/>
      <c s="14" r="Q65"/>
      <c s="14" r="R65"/>
      <c s="14" r="S65"/>
      <c s="14" r="T65"/>
      <c s="14" r="U65"/>
    </row>
    <row r="66">
      <c s="14" r="A66"/>
      <c s="14" r="B66"/>
      <c s="14" r="C66"/>
      <c s="14" r="D66"/>
      <c s="14" r="E66"/>
      <c s="14" r="F66"/>
      <c s="14" r="G66"/>
      <c s="14" r="H66"/>
      <c s="14" r="I66"/>
      <c s="14" r="J66"/>
      <c s="14" r="K66"/>
      <c s="14" r="L66"/>
      <c s="14" r="M66"/>
      <c s="14" r="N66"/>
      <c s="14" r="O66"/>
      <c s="14" r="P66"/>
      <c s="14" r="Q66"/>
      <c s="14" r="R66"/>
      <c s="14" r="S66"/>
      <c s="14" r="T66"/>
      <c s="14" r="U66"/>
    </row>
    <row r="67">
      <c s="14" r="A67"/>
      <c s="14" r="B67"/>
      <c s="14" r="C67"/>
      <c s="14" r="D67"/>
      <c s="14" r="E67"/>
      <c s="14" r="F67"/>
      <c s="14" r="G67"/>
      <c s="14" r="H67"/>
      <c s="14" r="I67"/>
      <c s="14" r="J67"/>
      <c s="14" r="K67"/>
      <c s="14" r="L67"/>
      <c s="14" r="M67"/>
      <c s="14" r="N67"/>
      <c s="14" r="O67"/>
      <c s="14" r="P67"/>
      <c s="14" r="Q67"/>
      <c s="14" r="R67"/>
      <c s="14" r="S67"/>
      <c s="14" r="T67"/>
      <c s="14" r="U67"/>
    </row>
    <row r="68">
      <c s="14" r="A68"/>
      <c s="14" r="B68"/>
      <c s="14" r="C68"/>
      <c s="14" r="D68"/>
      <c s="14" r="E68"/>
      <c s="14" r="F68"/>
      <c s="14" r="G68"/>
      <c s="14" r="H68"/>
      <c s="14" r="I68"/>
      <c s="14" r="J68"/>
      <c s="14" r="K68"/>
      <c s="14" r="L68"/>
      <c s="14" r="M68"/>
      <c s="14" r="N68"/>
      <c s="14" r="O68"/>
      <c s="14" r="P68"/>
      <c s="14" r="Q68"/>
      <c s="14" r="R68"/>
      <c s="14" r="S68"/>
      <c s="14" r="T68"/>
      <c s="14" r="U68"/>
    </row>
    <row r="69">
      <c s="14" r="A69"/>
      <c s="14" r="B69"/>
      <c s="14" r="C69"/>
      <c s="14" r="D69"/>
      <c s="14" r="E69"/>
      <c s="14" r="F69"/>
      <c s="14" r="G69"/>
      <c s="14" r="H69"/>
      <c s="14" r="I69"/>
      <c s="14" r="J69"/>
      <c s="14" r="K69"/>
      <c s="14" r="L69"/>
      <c s="14" r="M69"/>
      <c s="14" r="N69"/>
      <c s="14" r="O69"/>
      <c s="14" r="P69"/>
      <c s="14" r="Q69"/>
      <c s="14" r="R69"/>
      <c s="14" r="S69"/>
      <c s="14" r="T69"/>
      <c s="14" r="U69"/>
    </row>
    <row r="70">
      <c s="14" r="A70"/>
      <c s="14" r="B70"/>
      <c s="14" r="C70"/>
      <c s="14" r="D70"/>
      <c s="14" r="E70"/>
      <c s="14" r="F70"/>
      <c s="14" r="G70"/>
      <c s="14" r="H70"/>
      <c s="14" r="I70"/>
      <c s="14" r="J70"/>
      <c s="14" r="K70"/>
      <c s="14" r="L70"/>
      <c s="14" r="M70"/>
      <c s="14" r="N70"/>
      <c s="14" r="O70"/>
      <c s="14" r="P70"/>
      <c s="14" r="Q70"/>
      <c s="14" r="R70"/>
      <c s="14" r="S70"/>
      <c s="14" r="T70"/>
      <c s="14" r="U70"/>
    </row>
    <row r="71">
      <c s="14" r="A71"/>
      <c s="14" r="B71"/>
      <c s="14" r="C71"/>
      <c s="14" r="D71"/>
      <c s="14" r="E71"/>
      <c s="14" r="F71"/>
      <c s="14" r="G71"/>
      <c s="14" r="H71"/>
      <c s="14" r="I71"/>
      <c s="14" r="J71"/>
      <c s="14" r="K71"/>
      <c s="14" r="L71"/>
      <c s="14" r="M71"/>
      <c s="14" r="N71"/>
      <c s="14" r="O71"/>
      <c s="14" r="P71"/>
      <c s="14" r="Q71"/>
      <c s="14" r="R71"/>
      <c s="14" r="S71"/>
      <c s="14" r="T71"/>
      <c s="14" r="U71"/>
    </row>
    <row r="72">
      <c s="14" r="A72"/>
      <c s="14" r="B72"/>
      <c s="14" r="C72"/>
      <c s="14" r="D72"/>
      <c s="14" r="E72"/>
      <c s="14" r="F72"/>
      <c s="14" r="G72"/>
      <c s="14" r="H72"/>
      <c s="14" r="I72"/>
      <c s="14" r="J72"/>
      <c s="14" r="K72"/>
      <c s="14" r="L72"/>
      <c s="14" r="M72"/>
      <c s="14" r="N72"/>
      <c s="14" r="O72"/>
      <c s="14" r="P72"/>
      <c s="14" r="Q72"/>
      <c s="14" r="R72"/>
      <c s="14" r="S72"/>
      <c s="14" r="T72"/>
      <c s="14" r="U72"/>
    </row>
    <row r="73">
      <c s="14" r="A73"/>
      <c s="14" r="B73"/>
      <c s="14" r="C73"/>
      <c s="14" r="D73"/>
      <c s="14" r="E73"/>
      <c s="14" r="F73"/>
      <c s="14" r="G73"/>
      <c s="14" r="H73"/>
      <c s="14" r="I73"/>
      <c s="14" r="J73"/>
      <c s="14" r="K73"/>
      <c s="14" r="L73"/>
      <c s="14" r="M73"/>
      <c s="14" r="N73"/>
      <c s="14" r="O73"/>
      <c s="14" r="P73"/>
      <c s="14" r="Q73"/>
      <c s="14" r="R73"/>
      <c s="14" r="S73"/>
      <c s="14" r="T73"/>
      <c s="14" r="U73"/>
    </row>
    <row r="74">
      <c s="14" r="A74"/>
      <c s="14" r="B74"/>
      <c s="14" r="C74"/>
      <c s="14" r="D74"/>
      <c s="14" r="E74"/>
      <c s="14" r="F74"/>
      <c s="14" r="G74"/>
      <c s="14" r="H74"/>
      <c s="14" r="I74"/>
      <c s="14" r="J74"/>
      <c s="14" r="K74"/>
      <c s="14" r="L74"/>
      <c s="14" r="M74"/>
      <c s="14" r="N74"/>
      <c s="14" r="O74"/>
      <c s="14" r="P74"/>
      <c s="14" r="Q74"/>
      <c s="14" r="R74"/>
      <c s="14" r="S74"/>
      <c s="14" r="T74"/>
      <c s="14" r="U74"/>
    </row>
    <row r="75">
      <c s="14" r="A75"/>
      <c s="14" r="B75"/>
      <c s="14" r="C75"/>
      <c s="14" r="D75"/>
      <c s="14" r="E75"/>
      <c s="14" r="F75"/>
      <c s="14" r="G75"/>
      <c s="14" r="H75"/>
      <c s="14" r="I75"/>
      <c s="14" r="J75"/>
      <c s="14" r="K75"/>
      <c s="14" r="L75"/>
      <c s="14" r="M75"/>
      <c s="14" r="N75"/>
      <c s="14" r="O75"/>
      <c s="14" r="P75"/>
      <c s="14" r="Q75"/>
      <c s="14" r="R75"/>
      <c s="14" r="S75"/>
      <c s="14" r="T75"/>
      <c s="14" r="U75"/>
    </row>
    <row r="76">
      <c s="14" r="A76"/>
      <c s="14" r="B76"/>
      <c s="14" r="C76"/>
      <c s="14" r="D76"/>
      <c s="14" r="E76"/>
      <c s="14" r="F76"/>
      <c s="14" r="G76"/>
      <c s="14" r="H76"/>
      <c s="14" r="I76"/>
      <c s="14" r="J76"/>
      <c s="14" r="K76"/>
      <c s="14" r="L76"/>
      <c s="14" r="M76"/>
      <c s="14" r="N76"/>
      <c s="14" r="O76"/>
      <c s="14" r="P76"/>
      <c s="14" r="Q76"/>
      <c s="14" r="R76"/>
      <c s="14" r="S76"/>
      <c s="14" r="T76"/>
      <c s="14" r="U76"/>
    </row>
    <row r="77">
      <c s="14" r="A77"/>
      <c s="14" r="B77"/>
      <c s="14" r="C77"/>
      <c s="14" r="D77"/>
      <c s="14" r="E77"/>
      <c s="14" r="F77"/>
      <c s="14" r="G77"/>
      <c s="14" r="H77"/>
      <c s="14" r="I77"/>
      <c s="14" r="J77"/>
      <c s="14" r="K77"/>
      <c s="14" r="L77"/>
      <c s="14" r="M77"/>
      <c s="14" r="N77"/>
      <c s="14" r="O77"/>
      <c s="14" r="P77"/>
      <c s="14" r="Q77"/>
      <c s="14" r="R77"/>
      <c s="14" r="S77"/>
      <c s="14" r="T77"/>
      <c s="14" r="U77"/>
    </row>
    <row r="78">
      <c s="14" r="A78"/>
      <c s="14" r="B78"/>
      <c s="14" r="C78"/>
      <c s="14" r="D78"/>
      <c s="14" r="E78"/>
      <c s="14" r="F78"/>
      <c s="14" r="G78"/>
      <c s="14" r="H78"/>
      <c s="14" r="I78"/>
      <c s="14" r="J78"/>
      <c s="14" r="K78"/>
      <c s="14" r="L78"/>
      <c s="14" r="M78"/>
      <c s="14" r="N78"/>
      <c s="14" r="O78"/>
      <c s="14" r="P78"/>
      <c s="14" r="Q78"/>
      <c s="14" r="R78"/>
      <c s="14" r="S78"/>
      <c s="14" r="T78"/>
      <c s="14" r="U78"/>
    </row>
    <row r="79">
      <c s="14" r="A79"/>
      <c s="14" r="B79"/>
      <c s="14" r="C79"/>
      <c s="14" r="D79"/>
      <c s="14" r="E79"/>
      <c s="14" r="F79"/>
      <c s="14" r="G79"/>
      <c s="14" r="H79"/>
      <c s="14" r="I79"/>
      <c s="14" r="J79"/>
      <c s="14" r="K79"/>
      <c s="14" r="L79"/>
      <c s="14" r="M79"/>
      <c s="14" r="N79"/>
      <c s="14" r="O79"/>
      <c s="14" r="P79"/>
      <c s="14" r="Q79"/>
      <c s="14" r="R79"/>
      <c s="14" r="S79"/>
      <c s="14" r="T79"/>
      <c s="14" r="U79"/>
    </row>
    <row r="80">
      <c s="14" r="A80"/>
      <c s="14" r="B80"/>
      <c s="14" r="C80"/>
      <c s="14" r="D80"/>
      <c s="14" r="E80"/>
      <c s="14" r="F80"/>
      <c s="14" r="G80"/>
      <c s="14" r="H80"/>
      <c s="14" r="I80"/>
      <c s="14" r="J80"/>
      <c s="14" r="K80"/>
      <c s="14" r="L80"/>
      <c s="14" r="M80"/>
      <c s="14" r="N80"/>
      <c s="14" r="O80"/>
      <c s="14" r="P80"/>
      <c s="14" r="Q80"/>
      <c s="14" r="R80"/>
      <c s="14" r="S80"/>
      <c s="14" r="T80"/>
      <c s="14" r="U80"/>
    </row>
    <row r="81">
      <c s="14" r="A81"/>
      <c s="14" r="B81"/>
      <c s="14" r="C81"/>
      <c s="14" r="D81"/>
      <c s="14" r="E81"/>
      <c s="14" r="F81"/>
      <c s="14" r="G81"/>
      <c s="14" r="H81"/>
      <c s="14" r="I81"/>
      <c s="14" r="J81"/>
      <c s="14" r="K81"/>
      <c s="14" r="L81"/>
      <c s="14" r="M81"/>
      <c s="14" r="N81"/>
      <c s="14" r="O81"/>
      <c s="14" r="P81"/>
      <c s="14" r="Q81"/>
      <c s="14" r="R81"/>
      <c s="14" r="S81"/>
      <c s="14" r="T81"/>
      <c s="14" r="U81"/>
    </row>
    <row r="82">
      <c s="14" r="A82"/>
      <c s="14" r="B82"/>
      <c s="14" r="C82"/>
      <c s="14" r="D82"/>
      <c s="14" r="E82"/>
      <c s="14" r="F82"/>
      <c s="14" r="G82"/>
      <c s="14" r="H82"/>
      <c s="14" r="I82"/>
      <c s="14" r="J82"/>
      <c s="14" r="K82"/>
      <c s="14" r="L82"/>
      <c s="14" r="M82"/>
      <c s="14" r="N82"/>
      <c s="14" r="O82"/>
      <c s="14" r="P82"/>
      <c s="14" r="Q82"/>
      <c s="14" r="R82"/>
      <c s="14" r="S82"/>
      <c s="14" r="T82"/>
      <c s="14" r="U82"/>
    </row>
    <row r="83">
      <c s="14" r="A83"/>
      <c s="14" r="B83"/>
      <c s="14" r="C83"/>
      <c s="14" r="D83"/>
      <c s="14" r="E83"/>
      <c s="14" r="F83"/>
      <c s="14" r="G83"/>
      <c s="14" r="H83"/>
      <c s="14" r="I83"/>
      <c s="14" r="J83"/>
      <c s="14" r="K83"/>
      <c s="14" r="L83"/>
      <c s="14" r="M83"/>
      <c s="14" r="N83"/>
      <c s="14" r="O83"/>
      <c s="14" r="P83"/>
      <c s="14" r="Q83"/>
      <c s="14" r="R83"/>
      <c s="14" r="S83"/>
      <c s="14" r="T83"/>
      <c s="14" r="U83"/>
    </row>
    <row r="84">
      <c s="14" r="A84"/>
      <c s="14" r="B84"/>
      <c s="14" r="C84"/>
      <c s="14" r="D84"/>
      <c s="14" r="E84"/>
      <c s="14" r="F84"/>
      <c s="14" r="G84"/>
      <c s="14" r="H84"/>
      <c s="14" r="I84"/>
      <c s="14" r="J84"/>
      <c s="14" r="K84"/>
      <c s="14" r="L84"/>
      <c s="14" r="M84"/>
      <c s="14" r="N84"/>
      <c s="14" r="O84"/>
      <c s="14" r="P84"/>
      <c s="14" r="Q84"/>
      <c s="14" r="R84"/>
      <c s="14" r="S84"/>
      <c s="14" r="T84"/>
      <c s="14" r="U84"/>
    </row>
    <row r="85">
      <c s="14" r="A85"/>
      <c s="14" r="B85"/>
      <c s="14" r="C85"/>
      <c s="14" r="D85"/>
      <c s="14" r="E85"/>
      <c s="14" r="F85"/>
      <c s="14" r="G85"/>
      <c s="14" r="H85"/>
      <c s="14" r="I85"/>
      <c s="14" r="J85"/>
      <c s="14" r="K85"/>
      <c s="14" r="L85"/>
      <c s="14" r="M85"/>
      <c s="14" r="N85"/>
      <c s="14" r="O85"/>
      <c s="14" r="P85"/>
      <c s="14" r="Q85"/>
      <c s="14" r="R85"/>
      <c s="14" r="S85"/>
      <c s="14" r="T85"/>
      <c s="14" r="U85"/>
    </row>
    <row r="86">
      <c s="14" r="A86"/>
      <c s="14" r="B86"/>
      <c s="14" r="C86"/>
      <c s="14" r="D86"/>
      <c s="14" r="E86"/>
      <c s="14" r="F86"/>
      <c s="14" r="G86"/>
      <c s="14" r="H86"/>
      <c s="14" r="I86"/>
      <c s="14" r="J86"/>
      <c s="14" r="K86"/>
      <c s="14" r="L86"/>
      <c s="14" r="M86"/>
      <c s="14" r="N86"/>
      <c s="14" r="O86"/>
      <c s="14" r="P86"/>
      <c s="14" r="Q86"/>
      <c s="14" r="R86"/>
      <c s="14" r="S86"/>
      <c s="14" r="T86"/>
      <c s="14" r="U86"/>
    </row>
    <row r="87">
      <c s="14" r="A87"/>
      <c s="14" r="B87"/>
      <c s="14" r="C87"/>
      <c s="14" r="D87"/>
      <c s="14" r="E87"/>
      <c s="14" r="F87"/>
      <c s="14" r="G87"/>
      <c s="14" r="H87"/>
      <c s="14" r="I87"/>
      <c s="14" r="J87"/>
      <c s="14" r="K87"/>
      <c s="14" r="L87"/>
      <c s="14" r="M87"/>
      <c s="14" r="N87"/>
      <c s="14" r="O87"/>
      <c s="14" r="P87"/>
      <c s="14" r="Q87"/>
      <c s="14" r="R87"/>
      <c s="14" r="S87"/>
      <c s="14" r="T87"/>
      <c s="14" r="U87"/>
    </row>
    <row r="88">
      <c s="14" r="A88"/>
      <c s="14" r="B88"/>
      <c s="14" r="C88"/>
      <c s="14" r="D88"/>
      <c s="14" r="E88"/>
      <c s="14" r="F88"/>
      <c s="14" r="G88"/>
      <c s="14" r="H88"/>
      <c s="14" r="I88"/>
      <c s="14" r="J88"/>
      <c s="14" r="K88"/>
      <c s="14" r="L88"/>
      <c s="14" r="M88"/>
      <c s="14" r="N88"/>
      <c s="14" r="O88"/>
      <c s="14" r="P88"/>
      <c s="14" r="Q88"/>
      <c s="14" r="R88"/>
      <c s="14" r="S88"/>
      <c s="14" r="T88"/>
      <c s="14" r="U88"/>
    </row>
    <row r="89">
      <c s="14" r="A89"/>
      <c s="14" r="B89"/>
      <c s="14" r="C89"/>
      <c s="14" r="D89"/>
      <c s="14" r="E89"/>
      <c s="14" r="F89"/>
      <c s="14" r="G89"/>
      <c s="14" r="H89"/>
      <c s="14" r="I89"/>
      <c s="14" r="J89"/>
      <c s="14" r="K89"/>
      <c s="14" r="L89"/>
      <c s="14" r="M89"/>
      <c s="14" r="N89"/>
      <c s="14" r="O89"/>
      <c s="14" r="P89"/>
      <c s="14" r="Q89"/>
      <c s="14" r="R89"/>
      <c s="14" r="S89"/>
      <c s="14" r="T89"/>
      <c s="14" r="U89"/>
    </row>
    <row r="90">
      <c s="14" r="A90"/>
      <c s="14" r="B90"/>
      <c s="14" r="C90"/>
      <c s="14" r="D90"/>
      <c s="14" r="E90"/>
      <c s="14" r="F90"/>
      <c s="14" r="G90"/>
      <c s="14" r="H90"/>
      <c s="14" r="I90"/>
      <c s="14" r="J90"/>
      <c s="14" r="K90"/>
      <c s="14" r="L90"/>
      <c s="14" r="M90"/>
      <c s="14" r="N90"/>
      <c s="14" r="O90"/>
      <c s="14" r="P90"/>
      <c s="14" r="Q90"/>
      <c s="14" r="R90"/>
      <c s="14" r="S90"/>
      <c s="14" r="T90"/>
      <c s="14" r="U90"/>
    </row>
    <row r="91">
      <c s="14" r="A91"/>
      <c s="14" r="B91"/>
      <c s="14" r="C91"/>
      <c s="14" r="D91"/>
      <c s="14" r="E91"/>
      <c s="14" r="F91"/>
      <c s="14" r="G91"/>
      <c s="14" r="H91"/>
      <c s="14" r="I91"/>
      <c s="14" r="J91"/>
      <c s="14" r="K91"/>
      <c s="14" r="L91"/>
      <c s="14" r="M91"/>
      <c s="14" r="N91"/>
      <c s="14" r="O91"/>
      <c s="14" r="P91"/>
      <c s="14" r="Q91"/>
      <c s="14" r="R91"/>
      <c s="14" r="S91"/>
      <c s="14" r="T91"/>
      <c s="14" r="U91"/>
    </row>
    <row r="92">
      <c s="14" r="A92"/>
      <c s="14" r="B92"/>
      <c s="14" r="C92"/>
      <c s="14" r="D92"/>
      <c s="14" r="E92"/>
      <c s="14" r="F92"/>
      <c s="14" r="G92"/>
      <c s="14" r="H92"/>
      <c s="14" r="I92"/>
      <c s="14" r="J92"/>
      <c s="14" r="K92"/>
      <c s="14" r="L92"/>
      <c s="14" r="M92"/>
      <c s="14" r="N92"/>
      <c s="14" r="O92"/>
      <c s="14" r="P92"/>
      <c s="14" r="Q92"/>
      <c s="14" r="R92"/>
      <c s="14" r="S92"/>
      <c s="14" r="T92"/>
      <c s="14" r="U92"/>
    </row>
    <row r="93">
      <c s="14" r="A93"/>
      <c s="14" r="B93"/>
      <c s="14" r="C93"/>
      <c s="14" r="D93"/>
      <c s="14" r="E93"/>
      <c s="14" r="F93"/>
      <c s="14" r="G93"/>
      <c s="14" r="H93"/>
      <c s="14" r="I93"/>
      <c s="14" r="J93"/>
      <c s="14" r="K93"/>
      <c s="14" r="L93"/>
      <c s="14" r="M93"/>
      <c s="14" r="N93"/>
      <c s="14" r="O93"/>
      <c s="14" r="P93"/>
      <c s="14" r="Q93"/>
      <c s="14" r="R93"/>
      <c s="14" r="S93"/>
      <c s="14" r="T93"/>
      <c s="14" r="U93"/>
    </row>
    <row r="94">
      <c s="14" r="A94"/>
      <c s="14" r="B94"/>
      <c s="14" r="C94"/>
      <c s="14" r="D94"/>
      <c s="14" r="E94"/>
      <c s="14" r="F94"/>
      <c s="14" r="G94"/>
      <c s="14" r="H94"/>
      <c s="14" r="I94"/>
      <c s="14" r="J94"/>
      <c s="14" r="K94"/>
      <c s="14" r="L94"/>
      <c s="14" r="M94"/>
      <c s="14" r="N94"/>
      <c s="14" r="O94"/>
      <c s="14" r="P94"/>
      <c s="14" r="Q94"/>
      <c s="14" r="R94"/>
      <c s="14" r="S94"/>
      <c s="14" r="T94"/>
      <c s="14" r="U94"/>
    </row>
    <row r="95">
      <c s="14" r="A95"/>
      <c s="14" r="B95"/>
      <c s="14" r="C95"/>
      <c s="14" r="D95"/>
      <c s="14" r="E95"/>
      <c s="14" r="F95"/>
      <c s="14" r="G95"/>
      <c s="14" r="H95"/>
      <c s="14" r="I95"/>
      <c s="14" r="J95"/>
      <c s="14" r="K95"/>
      <c s="14" r="L95"/>
      <c s="14" r="M95"/>
      <c s="14" r="N95"/>
      <c s="14" r="O95"/>
      <c s="14" r="P95"/>
      <c s="14" r="Q95"/>
      <c s="14" r="R95"/>
      <c s="14" r="S95"/>
      <c s="14" r="T95"/>
      <c s="14" r="U95"/>
    </row>
    <row r="96">
      <c s="14" r="A96"/>
      <c s="14" r="B96"/>
      <c s="14" r="C96"/>
      <c s="14" r="D96"/>
      <c s="14" r="E96"/>
      <c s="14" r="F96"/>
      <c s="14" r="G96"/>
      <c s="14" r="H96"/>
      <c s="14" r="I96"/>
      <c s="14" r="J96"/>
      <c s="14" r="K96"/>
      <c s="14" r="L96"/>
      <c s="14" r="M96"/>
      <c s="14" r="N96"/>
      <c s="14" r="O96"/>
      <c s="14" r="P96"/>
      <c s="14" r="Q96"/>
      <c s="14" r="R96"/>
      <c s="14" r="S96"/>
      <c s="14" r="T96"/>
      <c s="14" r="U96"/>
    </row>
  </sheetData>
  <mergeCells count="1">
    <mergeCell ref="B2:H2"/>
  </mergeCells>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57"/>
    <col min="2" customWidth="1" max="2" width="20.71"/>
    <col min="3" customWidth="1" max="3" width="10.86"/>
    <col min="5" customWidth="1" max="5" width="18.86"/>
    <col min="6" customWidth="1" max="6" width="18.0"/>
    <col min="7" customWidth="1" max="7" width="31.29"/>
    <col min="8" customWidth="1" max="8" width="34.14"/>
    <col min="9" customWidth="1" max="9" width="31.29"/>
    <col min="10" customWidth="1" max="10" width="16.0"/>
    <col min="11" customWidth="1" max="11" width="17.0"/>
    <col min="12" customWidth="1" max="22" width="10.71"/>
  </cols>
  <sheetData>
    <row r="1">
      <c t="s" s="26" r="A1">
        <v>0</v>
      </c>
      <c t="s" s="26" r="B1">
        <v>1</v>
      </c>
      <c t="s" s="26" r="C1">
        <v>121</v>
      </c>
      <c t="s" s="26" r="D1">
        <v>120</v>
      </c>
      <c t="s" s="26" r="E1">
        <v>271</v>
      </c>
      <c t="s" s="26" r="F1">
        <v>1223</v>
      </c>
      <c t="s" s="26" r="G1">
        <v>4233</v>
      </c>
      <c t="s" s="26" r="H1">
        <v>4341</v>
      </c>
      <c t="s" s="26" r="I1">
        <v>4342</v>
      </c>
      <c t="s" s="26" r="J1">
        <v>903</v>
      </c>
      <c t="s" s="26" r="K1">
        <v>904</v>
      </c>
      <c s="26" r="L1"/>
      <c s="26" r="M1"/>
      <c s="26" r="N1"/>
      <c s="26" r="O1"/>
      <c s="26" r="P1"/>
      <c s="26" r="Q1"/>
      <c s="28" r="R1"/>
      <c s="28" r="S1"/>
      <c s="28" r="T1"/>
      <c s="28" r="U1"/>
      <c s="28" r="V1"/>
    </row>
    <row r="2">
      <c t="s" s="19" r="A2">
        <v>10</v>
      </c>
      <c t="s" s="44" r="B2">
        <v>11</v>
      </c>
      <c s="44" r="C2"/>
      <c s="44" r="D2"/>
      <c s="44" r="E2"/>
      <c s="44" r="F2"/>
      <c s="44" r="G2"/>
    </row>
    <row r="3">
      <c t="s" s="14" r="A3">
        <v>132</v>
      </c>
      <c s="14" r="B3"/>
      <c s="14" r="C3"/>
      <c s="14" r="D3"/>
      <c t="s" s="14" r="E3">
        <v>4343</v>
      </c>
      <c t="s" s="14" r="F3">
        <v>4344</v>
      </c>
      <c s="14" r="G3"/>
      <c s="14" r="H3"/>
      <c s="14" r="I3"/>
      <c s="14" r="J3"/>
      <c s="14" r="K3"/>
      <c s="14" r="L3"/>
      <c s="14" r="M3"/>
      <c s="14" r="N3"/>
      <c s="14" r="O3"/>
      <c s="14" r="P3"/>
      <c s="14" r="Q3"/>
      <c s="14" r="R3"/>
      <c s="14" r="S3"/>
      <c s="14" r="T3"/>
      <c s="14" r="U3"/>
      <c s="14" r="V3"/>
    </row>
    <row r="4">
      <c t="s" s="14" r="A4">
        <v>137</v>
      </c>
      <c t="s" s="14" r="B4">
        <v>914</v>
      </c>
      <c s="14" r="C4"/>
      <c t="s" s="14" r="D4">
        <v>139</v>
      </c>
      <c t="s" s="14" r="E4">
        <v>278</v>
      </c>
      <c t="s" s="14" r="F4">
        <v>4345</v>
      </c>
      <c t="s" s="14" r="G4">
        <v>4240</v>
      </c>
      <c t="s" s="14" r="H4">
        <v>4346</v>
      </c>
      <c t="s" s="14" r="I4">
        <v>4347</v>
      </c>
      <c t="s" s="14" r="J4">
        <v>1228</v>
      </c>
      <c t="s" s="14" r="K4">
        <v>257</v>
      </c>
      <c s="14" r="L4"/>
      <c s="14" r="M4"/>
      <c s="14" r="N4"/>
      <c s="14" r="O4"/>
      <c s="14" r="P4"/>
      <c s="14" r="Q4"/>
      <c s="14" r="R4"/>
      <c s="14" r="S4"/>
      <c s="14" r="T4"/>
      <c s="14" r="U4"/>
      <c s="14" r="V4"/>
    </row>
    <row r="5">
      <c t="s" s="14" r="A5">
        <v>12</v>
      </c>
      <c t="s" s="14" r="B5">
        <v>918</v>
      </c>
      <c s="14" r="C5"/>
      <c t="s" s="14" r="D5">
        <v>139</v>
      </c>
      <c t="s" s="14" r="E5">
        <v>278</v>
      </c>
      <c t="s" s="14" r="F5">
        <v>4348</v>
      </c>
      <c t="s" s="14" r="G5">
        <v>4240</v>
      </c>
      <c t="s" s="14" r="H5">
        <v>4349</v>
      </c>
      <c t="s" s="14" r="I5">
        <v>4349</v>
      </c>
      <c t="s" s="14" r="J5">
        <v>1228</v>
      </c>
      <c t="s" s="14" r="K5">
        <v>257</v>
      </c>
      <c s="14" r="L5"/>
      <c s="14" r="M5"/>
      <c s="14" r="N5"/>
      <c s="14" r="O5"/>
      <c s="14" r="P5"/>
      <c s="14" r="Q5"/>
      <c s="14" r="R5"/>
      <c s="14" r="S5"/>
      <c s="14" r="T5"/>
      <c s="14" r="U5"/>
      <c s="14" r="V5"/>
    </row>
    <row r="6">
      <c t="s" s="14" r="A6">
        <v>12</v>
      </c>
      <c t="s" s="14" r="B6">
        <v>924</v>
      </c>
      <c t="s" s="14" r="C6">
        <v>922</v>
      </c>
      <c t="s" s="14" r="D6">
        <v>139</v>
      </c>
      <c t="s" s="14" r="E6">
        <v>278</v>
      </c>
      <c t="s" s="14" r="F6">
        <v>4348</v>
      </c>
      <c t="s" s="14" r="G6">
        <v>4286</v>
      </c>
      <c t="s" s="14" r="H6">
        <v>4350</v>
      </c>
      <c t="s" s="14" r="I6">
        <v>4351</v>
      </c>
      <c t="s" s="14" r="J6">
        <v>4352</v>
      </c>
      <c t="s" s="14" r="K6">
        <v>257</v>
      </c>
      <c s="14" r="L6"/>
      <c s="14" r="M6"/>
      <c s="14" r="N6"/>
      <c s="14" r="O6"/>
      <c s="14" r="P6"/>
      <c s="14" r="Q6"/>
      <c s="14" r="R6"/>
      <c s="14" r="S6"/>
      <c s="14" r="T6"/>
      <c s="14" r="U6"/>
      <c s="14" r="V6"/>
    </row>
    <row r="7">
      <c t="s" s="14" r="A7">
        <v>12</v>
      </c>
      <c t="s" s="14" r="B7">
        <v>1238</v>
      </c>
      <c t="s" s="14" r="C7">
        <v>922</v>
      </c>
      <c t="s" s="14" r="D7">
        <v>139</v>
      </c>
      <c t="s" s="14" r="E7">
        <v>278</v>
      </c>
      <c t="s" s="14" r="F7">
        <v>4348</v>
      </c>
      <c t="s" s="14" r="G7">
        <v>4286</v>
      </c>
      <c t="s" s="14" r="H7">
        <v>4353</v>
      </c>
      <c t="s" s="14" r="I7">
        <v>4354</v>
      </c>
      <c t="s" s="14" r="J7">
        <v>4352</v>
      </c>
      <c t="s" s="14" r="K7">
        <v>257</v>
      </c>
      <c s="14" r="L7"/>
      <c s="14" r="M7"/>
      <c s="14" r="N7"/>
      <c s="14" r="O7"/>
      <c s="14" r="P7"/>
      <c s="14" r="Q7"/>
      <c s="14" r="R7"/>
      <c s="14" r="S7"/>
      <c s="14" r="T7"/>
      <c s="14" r="U7"/>
      <c s="14" r="V7"/>
    </row>
    <row r="8">
      <c t="s" s="14" r="A8">
        <v>153</v>
      </c>
      <c t="s" s="14" r="B8">
        <v>1248</v>
      </c>
      <c s="14" r="C8"/>
      <c t="s" s="14" r="D8">
        <v>951</v>
      </c>
      <c t="s" s="14" r="E8">
        <v>952</v>
      </c>
      <c t="s" s="14" r="F8">
        <v>4355</v>
      </c>
      <c t="s" s="14" r="G8">
        <v>4293</v>
      </c>
      <c t="s" s="14" r="H8">
        <v>4356</v>
      </c>
      <c s="14" r="I8"/>
      <c t="s" s="14" r="J8">
        <v>1250</v>
      </c>
      <c t="s" s="14" r="K8">
        <v>270</v>
      </c>
      <c s="14" r="L8"/>
      <c s="14" r="M8"/>
      <c s="14" r="N8"/>
      <c s="14" r="O8"/>
      <c s="14" r="P8"/>
      <c s="14" r="Q8"/>
      <c s="14" r="R8"/>
      <c s="14" r="S8"/>
      <c s="14" r="T8"/>
      <c s="14" r="U8"/>
      <c s="14" r="V8"/>
    </row>
    <row r="9">
      <c s="14" r="A9"/>
      <c s="14" r="B9"/>
      <c s="14" r="C9"/>
      <c s="14" r="D9"/>
      <c s="14" r="E9"/>
      <c s="14" r="F9"/>
      <c s="14" r="G9"/>
      <c s="14" r="H9"/>
      <c s="14" r="I9"/>
      <c s="14" r="J9"/>
      <c s="14" r="K9"/>
      <c s="14" r="L9"/>
      <c s="14" r="M9"/>
      <c s="14" r="N9"/>
      <c s="14" r="O9"/>
      <c s="14" r="P9"/>
      <c s="14" r="Q9"/>
      <c s="14" r="R9"/>
      <c s="14" r="S9"/>
      <c s="14" r="T9"/>
      <c s="14" r="U9"/>
      <c s="14" r="V9"/>
    </row>
    <row r="10">
      <c s="14" r="A10"/>
      <c s="14" r="B10"/>
      <c s="14" r="C10"/>
      <c s="14" r="D10"/>
      <c s="14" r="E10"/>
      <c s="14" r="F10"/>
      <c s="14" r="G10"/>
      <c s="14" r="H10"/>
      <c s="14" r="I10"/>
      <c s="14" r="J10"/>
      <c s="14" r="K10"/>
      <c s="14" r="L10"/>
      <c s="14" r="M10"/>
      <c s="14" r="N10"/>
      <c s="14" r="O10"/>
      <c s="14" r="P10"/>
      <c s="14" r="Q10"/>
      <c s="14" r="R10"/>
      <c s="14" r="S10"/>
      <c s="14" r="T10"/>
      <c s="14" r="U10"/>
      <c s="14" r="V10"/>
    </row>
    <row r="11">
      <c s="14" r="A11"/>
      <c s="14" r="B11"/>
      <c s="14" r="C11"/>
      <c s="14" r="D11"/>
      <c s="14" r="E11"/>
      <c s="14" r="F11"/>
      <c s="14" r="G11"/>
      <c s="14" r="H11"/>
      <c s="14" r="I11"/>
      <c s="14" r="J11"/>
      <c s="14" r="K11"/>
      <c s="14" r="L11"/>
      <c s="14" r="M11"/>
      <c s="14" r="N11"/>
      <c s="14" r="O11"/>
      <c s="14" r="P11"/>
      <c s="14" r="Q11"/>
      <c s="14" r="R11"/>
      <c s="14" r="S11"/>
      <c s="14" r="T11"/>
      <c s="14" r="U11"/>
      <c s="14" r="V11"/>
    </row>
    <row r="12">
      <c s="14" r="A12"/>
      <c s="14" r="B12"/>
      <c s="14" r="C12"/>
      <c s="14" r="D12"/>
      <c s="14" r="E12"/>
      <c s="14" r="F12"/>
      <c s="14" r="G12"/>
      <c s="14" r="H12"/>
      <c s="14" r="I12"/>
      <c s="14" r="J12"/>
      <c s="14" r="K12"/>
      <c s="14" r="L12"/>
      <c s="14" r="M12"/>
      <c s="14" r="N12"/>
      <c s="14" r="O12"/>
      <c s="14" r="P12"/>
      <c s="14" r="Q12"/>
      <c s="14" r="R12"/>
      <c s="14" r="S12"/>
      <c s="14" r="T12"/>
      <c s="14" r="U12"/>
      <c s="14" r="V12"/>
    </row>
    <row r="13">
      <c s="14" r="A13"/>
      <c s="14" r="B13"/>
      <c s="14" r="C13"/>
      <c s="14" r="D13"/>
      <c s="14" r="E13"/>
      <c s="14" r="F13"/>
      <c s="14" r="G13"/>
      <c s="14" r="H13"/>
      <c s="14" r="I13"/>
      <c s="14" r="J13"/>
      <c s="14" r="K13"/>
      <c s="14" r="L13"/>
      <c s="14" r="M13"/>
      <c s="14" r="N13"/>
      <c s="14" r="O13"/>
      <c s="14" r="P13"/>
      <c s="14" r="Q13"/>
      <c s="14" r="R13"/>
      <c s="14" r="S13"/>
      <c s="14" r="T13"/>
      <c s="14" r="U13"/>
      <c s="14" r="V13"/>
    </row>
    <row r="14">
      <c s="14" r="A14"/>
      <c s="14" r="B14"/>
      <c s="14" r="C14"/>
      <c s="14" r="D14"/>
      <c s="14" r="E14"/>
      <c s="14" r="F14"/>
      <c s="14" r="G14"/>
      <c s="14" r="H14"/>
      <c s="14" r="I14"/>
      <c s="14" r="J14"/>
      <c s="14" r="K14"/>
      <c s="14" r="L14"/>
      <c s="14" r="M14"/>
      <c s="14" r="N14"/>
      <c s="14" r="O14"/>
      <c s="14" r="P14"/>
      <c s="14" r="Q14"/>
      <c s="14" r="R14"/>
      <c s="14" r="S14"/>
      <c s="14" r="T14"/>
      <c s="14" r="U14"/>
      <c s="14" r="V14"/>
    </row>
    <row r="15">
      <c s="14" r="A15"/>
      <c s="14" r="B15"/>
      <c s="14" r="C15"/>
      <c s="14" r="D15"/>
      <c s="14" r="E15"/>
      <c s="14" r="F15"/>
      <c s="14" r="G15"/>
      <c s="14" r="H15"/>
      <c s="14" r="I15"/>
      <c s="14" r="J15"/>
      <c s="14" r="K15"/>
      <c s="14" r="L15"/>
      <c s="14" r="M15"/>
      <c s="14" r="N15"/>
      <c s="14" r="O15"/>
      <c s="14" r="P15"/>
      <c s="14" r="Q15"/>
      <c s="14" r="R15"/>
      <c s="14" r="S15"/>
      <c s="14" r="T15"/>
      <c s="14" r="U15"/>
      <c s="14" r="V15"/>
    </row>
    <row r="16">
      <c s="14" r="A16"/>
      <c s="14" r="B16"/>
      <c s="14" r="C16"/>
      <c s="14" r="D16"/>
      <c s="14" r="E16"/>
      <c s="14" r="F16"/>
      <c s="14" r="G16"/>
      <c s="14" r="H16"/>
      <c s="14" r="I16"/>
      <c s="14" r="J16"/>
      <c s="14" r="K16"/>
      <c s="14" r="L16"/>
      <c s="14" r="M16"/>
      <c s="14" r="N16"/>
      <c s="14" r="O16"/>
      <c s="14" r="P16"/>
      <c s="14" r="Q16"/>
      <c s="14" r="R16"/>
      <c s="14" r="S16"/>
      <c s="14" r="T16"/>
      <c s="14" r="U16"/>
      <c s="14" r="V16"/>
    </row>
    <row r="17">
      <c s="14" r="A17"/>
      <c s="14" r="B17"/>
      <c s="14" r="C17"/>
      <c s="14" r="D17"/>
      <c s="14" r="E17"/>
      <c s="14" r="F17"/>
      <c s="14" r="G17"/>
      <c s="14" r="H17"/>
      <c s="14" r="I17"/>
      <c s="14" r="J17"/>
      <c s="14" r="K17"/>
      <c s="14" r="L17"/>
      <c s="14" r="M17"/>
      <c s="14" r="N17"/>
      <c s="14" r="O17"/>
      <c s="14" r="P17"/>
      <c s="14" r="Q17"/>
      <c s="14" r="R17"/>
      <c s="14" r="S17"/>
      <c s="14" r="T17"/>
      <c s="14" r="U17"/>
      <c s="14" r="V17"/>
    </row>
    <row r="18">
      <c s="14" r="A18"/>
      <c s="14" r="B18"/>
      <c s="14" r="C18"/>
      <c s="14" r="D18"/>
      <c s="14" r="E18"/>
      <c s="14" r="F18"/>
      <c s="14" r="G18"/>
      <c s="14" r="H18"/>
      <c s="14" r="I18"/>
      <c s="14" r="J18"/>
      <c s="14" r="K18"/>
      <c s="14" r="L18"/>
      <c s="14" r="M18"/>
      <c s="14" r="N18"/>
      <c s="14" r="O18"/>
      <c s="14" r="P18"/>
      <c s="14" r="Q18"/>
      <c s="14" r="R18"/>
      <c s="14" r="S18"/>
      <c s="14" r="T18"/>
      <c s="14" r="U18"/>
      <c s="14" r="V18"/>
    </row>
    <row r="19">
      <c s="14" r="A19"/>
      <c s="14" r="B19"/>
      <c s="14" r="C19"/>
      <c s="14" r="D19"/>
      <c s="14" r="E19"/>
      <c s="14" r="F19"/>
      <c s="14" r="G19"/>
      <c s="14" r="H19"/>
      <c s="14" r="I19"/>
      <c s="14" r="J19"/>
      <c s="14" r="K19"/>
      <c s="14" r="L19"/>
      <c s="14" r="M19"/>
      <c s="14" r="N19"/>
      <c s="14" r="O19"/>
      <c s="14" r="P19"/>
      <c s="14" r="Q19"/>
      <c s="14" r="R19"/>
      <c s="14" r="S19"/>
      <c s="14" r="T19"/>
      <c s="14" r="U19"/>
      <c s="14" r="V19"/>
    </row>
    <row r="20">
      <c s="14" r="A20"/>
      <c s="14" r="B20"/>
      <c s="14" r="C20"/>
      <c s="14" r="D20"/>
      <c s="14" r="E20"/>
      <c s="14" r="F20"/>
      <c s="14" r="G20"/>
      <c s="14" r="H20"/>
      <c s="14" r="I20"/>
      <c s="14" r="J20"/>
      <c s="14" r="K20"/>
      <c s="14" r="L20"/>
      <c s="14" r="M20"/>
      <c s="14" r="N20"/>
      <c s="14" r="O20"/>
      <c s="14" r="P20"/>
      <c s="14" r="Q20"/>
      <c s="14" r="R20"/>
      <c s="14" r="S20"/>
      <c s="14" r="T20"/>
      <c s="14" r="U20"/>
      <c s="14" r="V20"/>
    </row>
    <row r="21">
      <c s="14" r="A21"/>
      <c s="14" r="B21"/>
      <c s="14" r="C21"/>
      <c s="14" r="D21"/>
      <c s="14" r="E21"/>
      <c s="14" r="F21"/>
      <c s="14" r="G21"/>
      <c s="14" r="H21"/>
      <c s="14" r="I21"/>
      <c s="14" r="J21"/>
      <c s="14" r="K21"/>
      <c s="14" r="L21"/>
      <c s="14" r="M21"/>
      <c s="14" r="N21"/>
      <c s="14" r="O21"/>
      <c s="14" r="P21"/>
      <c s="14" r="Q21"/>
      <c s="14" r="R21"/>
      <c s="14" r="S21"/>
      <c s="14" r="T21"/>
      <c s="14" r="U21"/>
      <c s="14" r="V21"/>
    </row>
    <row r="22">
      <c s="14" r="A22"/>
      <c s="14" r="B22"/>
      <c s="14" r="C22"/>
      <c s="14" r="D22"/>
      <c s="14" r="E22"/>
      <c s="14" r="F22"/>
      <c s="14" r="G22"/>
      <c s="14" r="H22"/>
      <c s="14" r="I22"/>
      <c s="14" r="J22"/>
      <c s="14" r="K22"/>
      <c s="14" r="L22"/>
      <c s="14" r="M22"/>
      <c s="14" r="N22"/>
      <c s="14" r="O22"/>
      <c s="14" r="P22"/>
      <c s="14" r="Q22"/>
      <c s="14" r="R22"/>
      <c s="14" r="S22"/>
      <c s="14" r="T22"/>
      <c s="14" r="U22"/>
      <c s="14" r="V22"/>
    </row>
    <row r="23">
      <c s="14" r="A23"/>
      <c s="14" r="B23"/>
      <c s="14" r="C23"/>
      <c s="14" r="D23"/>
      <c s="14" r="E23"/>
      <c s="14" r="F23"/>
      <c s="14" r="G23"/>
      <c s="14" r="H23"/>
      <c s="14" r="I23"/>
      <c s="14" r="J23"/>
      <c s="14" r="K23"/>
      <c s="14" r="L23"/>
      <c s="14" r="M23"/>
      <c s="14" r="N23"/>
      <c s="14" r="O23"/>
      <c s="14" r="P23"/>
      <c s="14" r="Q23"/>
      <c s="14" r="R23"/>
      <c s="14" r="S23"/>
      <c s="14" r="T23"/>
      <c s="14" r="U23"/>
      <c s="14" r="V23"/>
    </row>
    <row r="24">
      <c s="14" r="A24"/>
      <c s="14" r="B24"/>
      <c s="14" r="C24"/>
      <c s="14" r="D24"/>
      <c s="14" r="E24"/>
      <c s="14" r="F24"/>
      <c s="14" r="G24"/>
      <c s="14" r="H24"/>
      <c s="14" r="I24"/>
      <c s="14" r="J24"/>
      <c s="14" r="K24"/>
      <c s="14" r="L24"/>
      <c s="14" r="M24"/>
      <c s="14" r="N24"/>
      <c s="14" r="O24"/>
      <c s="14" r="P24"/>
      <c s="14" r="Q24"/>
      <c s="14" r="R24"/>
      <c s="14" r="S24"/>
      <c s="14" r="T24"/>
      <c s="14" r="U24"/>
      <c s="14" r="V24"/>
    </row>
    <row r="25">
      <c s="14" r="A25"/>
      <c s="14" r="B25"/>
      <c s="14" r="C25"/>
      <c s="14" r="D25"/>
      <c s="14" r="E25"/>
      <c s="14" r="F25"/>
      <c s="14" r="G25"/>
      <c s="14" r="H25"/>
      <c s="14" r="I25"/>
      <c s="14" r="J25"/>
      <c s="14" r="K25"/>
      <c s="14" r="L25"/>
      <c s="14" r="M25"/>
      <c s="14" r="N25"/>
      <c s="14" r="O25"/>
      <c s="14" r="P25"/>
      <c s="14" r="Q25"/>
      <c s="14" r="R25"/>
      <c s="14" r="S25"/>
      <c s="14" r="T25"/>
      <c s="14" r="U25"/>
      <c s="14" r="V25"/>
    </row>
    <row r="26">
      <c s="14" r="A26"/>
      <c s="14" r="B26"/>
      <c s="14" r="C26"/>
      <c s="14" r="D26"/>
      <c s="14" r="E26"/>
      <c s="14" r="F26"/>
      <c s="14" r="G26"/>
      <c s="14" r="H26"/>
      <c s="14" r="I26"/>
      <c s="14" r="J26"/>
      <c s="14" r="K26"/>
      <c s="14" r="L26"/>
      <c s="14" r="M26"/>
      <c s="14" r="N26"/>
      <c s="14" r="O26"/>
      <c s="14" r="P26"/>
      <c s="14" r="Q26"/>
      <c s="14" r="R26"/>
      <c s="14" r="S26"/>
      <c s="14" r="T26"/>
      <c s="14" r="U26"/>
      <c s="14" r="V26"/>
    </row>
    <row r="27">
      <c s="14" r="A27"/>
      <c s="14" r="B27"/>
      <c s="14" r="C27"/>
      <c s="14" r="D27"/>
      <c s="14" r="E27"/>
      <c s="14" r="F27"/>
      <c s="14" r="G27"/>
      <c s="14" r="H27"/>
      <c s="14" r="I27"/>
      <c s="14" r="J27"/>
      <c s="14" r="K27"/>
      <c s="14" r="L27"/>
      <c s="14" r="M27"/>
      <c s="14" r="N27"/>
      <c s="14" r="O27"/>
      <c s="14" r="P27"/>
      <c s="14" r="Q27"/>
      <c s="14" r="R27"/>
      <c s="14" r="S27"/>
      <c s="14" r="T27"/>
      <c s="14" r="U27"/>
      <c s="14" r="V27"/>
    </row>
    <row r="28">
      <c s="14" r="A28"/>
      <c s="14" r="B28"/>
      <c s="14" r="C28"/>
      <c s="14" r="D28"/>
      <c s="14" r="E28"/>
      <c s="14" r="F28"/>
      <c s="14" r="G28"/>
      <c s="14" r="H28"/>
      <c s="14" r="I28"/>
      <c s="14" r="J28"/>
      <c s="14" r="K28"/>
      <c s="14" r="L28"/>
      <c s="14" r="M28"/>
      <c s="14" r="N28"/>
      <c s="14" r="O28"/>
      <c s="14" r="P28"/>
      <c s="14" r="Q28"/>
      <c s="14" r="R28"/>
      <c s="14" r="S28"/>
      <c s="14" r="T28"/>
      <c s="14" r="U28"/>
      <c s="14" r="V28"/>
    </row>
    <row r="29">
      <c s="14" r="A29"/>
      <c s="14" r="B29"/>
      <c s="14" r="C29"/>
      <c s="14" r="D29"/>
      <c s="14" r="E29"/>
      <c s="14" r="F29"/>
      <c s="14" r="G29"/>
      <c s="14" r="H29"/>
      <c s="14" r="I29"/>
      <c s="14" r="J29"/>
      <c s="14" r="K29"/>
      <c s="14" r="L29"/>
      <c s="14" r="M29"/>
      <c s="14" r="N29"/>
      <c s="14" r="O29"/>
      <c s="14" r="P29"/>
      <c s="14" r="Q29"/>
      <c s="14" r="R29"/>
      <c s="14" r="S29"/>
      <c s="14" r="T29"/>
      <c s="14" r="U29"/>
      <c s="14" r="V29"/>
    </row>
    <row r="30">
      <c s="14" r="A30"/>
      <c s="14" r="B30"/>
      <c s="14" r="C30"/>
      <c s="14" r="D30"/>
      <c s="14" r="E30"/>
      <c s="14" r="F30"/>
      <c s="14" r="G30"/>
      <c s="14" r="H30"/>
      <c s="14" r="I30"/>
      <c s="14" r="J30"/>
      <c s="14" r="K30"/>
      <c s="14" r="L30"/>
      <c s="14" r="M30"/>
      <c s="14" r="N30"/>
      <c s="14" r="O30"/>
      <c s="14" r="P30"/>
      <c s="14" r="Q30"/>
      <c s="14" r="R30"/>
      <c s="14" r="S30"/>
      <c s="14" r="T30"/>
      <c s="14" r="U30"/>
      <c s="14" r="V30"/>
    </row>
    <row r="31">
      <c s="14" r="A31"/>
      <c s="14" r="B31"/>
      <c s="14" r="C31"/>
      <c s="14" r="D31"/>
      <c s="14" r="E31"/>
      <c s="14" r="F31"/>
      <c s="14" r="G31"/>
      <c s="14" r="H31"/>
      <c s="14" r="I31"/>
      <c s="14" r="J31"/>
      <c s="14" r="K31"/>
      <c s="14" r="L31"/>
      <c s="14" r="M31"/>
      <c s="14" r="N31"/>
      <c s="14" r="O31"/>
      <c s="14" r="P31"/>
      <c s="14" r="Q31"/>
      <c s="14" r="R31"/>
      <c s="14" r="S31"/>
      <c s="14" r="T31"/>
      <c s="14" r="U31"/>
      <c s="14" r="V31"/>
    </row>
    <row r="32">
      <c s="14" r="A32"/>
      <c s="14" r="B32"/>
      <c s="14" r="C32"/>
      <c s="14" r="D32"/>
      <c s="14" r="E32"/>
      <c s="14" r="F32"/>
      <c s="14" r="G32"/>
      <c s="14" r="H32"/>
      <c s="14" r="I32"/>
      <c s="14" r="J32"/>
      <c s="14" r="K32"/>
      <c s="14" r="L32"/>
      <c s="14" r="M32"/>
      <c s="14" r="N32"/>
      <c s="14" r="O32"/>
      <c s="14" r="P32"/>
      <c s="14" r="Q32"/>
      <c s="14" r="R32"/>
      <c s="14" r="S32"/>
      <c s="14" r="T32"/>
      <c s="14" r="U32"/>
      <c s="14" r="V32"/>
    </row>
    <row r="33">
      <c s="14" r="A33"/>
      <c s="14" r="B33"/>
      <c s="14" r="C33"/>
      <c s="14" r="D33"/>
      <c s="14" r="E33"/>
      <c s="14" r="F33"/>
      <c s="14" r="G33"/>
      <c s="14" r="H33"/>
      <c s="14" r="I33"/>
      <c s="14" r="J33"/>
      <c s="14" r="K33"/>
      <c s="14" r="L33"/>
      <c s="14" r="M33"/>
      <c s="14" r="N33"/>
      <c s="14" r="O33"/>
      <c s="14" r="P33"/>
      <c s="14" r="Q33"/>
      <c s="14" r="R33"/>
      <c s="14" r="S33"/>
      <c s="14" r="T33"/>
      <c s="14" r="U33"/>
      <c s="14" r="V33"/>
    </row>
    <row r="34">
      <c s="14" r="A34"/>
      <c s="14" r="B34"/>
      <c s="14" r="C34"/>
      <c s="14" r="D34"/>
      <c s="14" r="E34"/>
      <c s="14" r="F34"/>
      <c s="14" r="G34"/>
      <c s="14" r="H34"/>
      <c s="14" r="I34"/>
      <c s="14" r="J34"/>
      <c s="14" r="K34"/>
      <c s="14" r="L34"/>
      <c s="14" r="M34"/>
      <c s="14" r="N34"/>
      <c s="14" r="O34"/>
      <c s="14" r="P34"/>
      <c s="14" r="Q34"/>
      <c s="14" r="R34"/>
      <c s="14" r="S34"/>
      <c s="14" r="T34"/>
      <c s="14" r="U34"/>
      <c s="14" r="V34"/>
    </row>
    <row r="35">
      <c s="14" r="A35"/>
      <c s="14" r="B35"/>
      <c s="14" r="C35"/>
      <c s="14" r="D35"/>
      <c s="14" r="E35"/>
      <c s="14" r="F35"/>
      <c s="14" r="G35"/>
      <c s="14" r="H35"/>
      <c s="14" r="I35"/>
      <c s="14" r="J35"/>
      <c s="14" r="K35"/>
      <c s="14" r="L35"/>
      <c s="14" r="M35"/>
      <c s="14" r="N35"/>
      <c s="14" r="O35"/>
      <c s="14" r="P35"/>
      <c s="14" r="Q35"/>
      <c s="14" r="R35"/>
      <c s="14" r="S35"/>
      <c s="14" r="T35"/>
      <c s="14" r="U35"/>
      <c s="14" r="V35"/>
    </row>
    <row r="36">
      <c s="14" r="A36"/>
      <c s="14" r="B36"/>
      <c s="14" r="C36"/>
      <c s="14" r="D36"/>
      <c s="14" r="E36"/>
      <c s="14" r="F36"/>
      <c s="14" r="G36"/>
      <c s="14" r="H36"/>
      <c s="14" r="I36"/>
      <c s="14" r="J36"/>
      <c s="14" r="K36"/>
      <c s="14" r="L36"/>
      <c s="14" r="M36"/>
      <c s="14" r="N36"/>
      <c s="14" r="O36"/>
      <c s="14" r="P36"/>
      <c s="14" r="Q36"/>
      <c s="14" r="R36"/>
      <c s="14" r="S36"/>
      <c s="14" r="T36"/>
      <c s="14" r="U36"/>
      <c s="14" r="V36"/>
    </row>
    <row r="37">
      <c s="14" r="A37"/>
      <c s="14" r="B37"/>
      <c s="14" r="C37"/>
      <c s="14" r="D37"/>
      <c s="14" r="E37"/>
      <c s="14" r="F37"/>
      <c s="14" r="G37"/>
      <c s="14" r="H37"/>
      <c s="14" r="I37"/>
      <c s="14" r="J37"/>
      <c s="14" r="K37"/>
      <c s="14" r="L37"/>
      <c s="14" r="M37"/>
      <c s="14" r="N37"/>
      <c s="14" r="O37"/>
      <c s="14" r="P37"/>
      <c s="14" r="Q37"/>
      <c s="14" r="R37"/>
      <c s="14" r="S37"/>
      <c s="14" r="T37"/>
      <c s="14" r="U37"/>
      <c s="14" r="V37"/>
    </row>
    <row r="38">
      <c s="14" r="A38"/>
      <c s="14" r="B38"/>
      <c s="14" r="C38"/>
      <c s="14" r="D38"/>
      <c s="14" r="E38"/>
      <c s="14" r="F38"/>
      <c s="14" r="G38"/>
      <c s="14" r="H38"/>
      <c s="14" r="I38"/>
      <c s="14" r="J38"/>
      <c s="14" r="K38"/>
      <c s="14" r="L38"/>
      <c s="14" r="M38"/>
      <c s="14" r="N38"/>
      <c s="14" r="O38"/>
      <c s="14" r="P38"/>
      <c s="14" r="Q38"/>
      <c s="14" r="R38"/>
      <c s="14" r="S38"/>
      <c s="14" r="T38"/>
      <c s="14" r="U38"/>
      <c s="14" r="V38"/>
    </row>
    <row r="39">
      <c s="14" r="A39"/>
      <c s="14" r="B39"/>
      <c s="14" r="C39"/>
      <c s="14" r="D39"/>
      <c s="14" r="E39"/>
      <c s="14" r="F39"/>
      <c s="14" r="G39"/>
      <c s="14" r="H39"/>
      <c s="14" r="I39"/>
      <c s="14" r="J39"/>
      <c s="14" r="K39"/>
      <c s="14" r="L39"/>
      <c s="14" r="M39"/>
      <c s="14" r="N39"/>
      <c s="14" r="O39"/>
      <c s="14" r="P39"/>
      <c s="14" r="Q39"/>
      <c s="14" r="R39"/>
      <c s="14" r="S39"/>
      <c s="14" r="T39"/>
      <c s="14" r="U39"/>
      <c s="14" r="V39"/>
    </row>
    <row r="40">
      <c s="14" r="A40"/>
      <c s="14" r="B40"/>
      <c s="14" r="C40"/>
      <c s="14" r="D40"/>
      <c s="14" r="E40"/>
      <c s="14" r="F40"/>
      <c s="14" r="G40"/>
      <c s="14" r="H40"/>
      <c s="14" r="I40"/>
      <c s="14" r="J40"/>
      <c s="14" r="K40"/>
      <c s="14" r="L40"/>
      <c s="14" r="M40"/>
      <c s="14" r="N40"/>
      <c s="14" r="O40"/>
      <c s="14" r="P40"/>
      <c s="14" r="Q40"/>
      <c s="14" r="R40"/>
      <c s="14" r="S40"/>
      <c s="14" r="T40"/>
      <c s="14" r="U40"/>
      <c s="14" r="V40"/>
    </row>
    <row r="41">
      <c s="14" r="A41"/>
      <c s="14" r="B41"/>
      <c s="14" r="C41"/>
      <c s="14" r="D41"/>
      <c s="14" r="E41"/>
      <c s="14" r="F41"/>
      <c s="14" r="G41"/>
      <c s="14" r="H41"/>
      <c s="14" r="I41"/>
      <c s="14" r="J41"/>
      <c s="14" r="K41"/>
      <c s="14" r="L41"/>
      <c s="14" r="M41"/>
      <c s="14" r="N41"/>
      <c s="14" r="O41"/>
      <c s="14" r="P41"/>
      <c s="14" r="Q41"/>
      <c s="14" r="R41"/>
      <c s="14" r="S41"/>
      <c s="14" r="T41"/>
      <c s="14" r="U41"/>
      <c s="14" r="V41"/>
    </row>
    <row r="42">
      <c s="14" r="A42"/>
      <c s="14" r="B42"/>
      <c s="14" r="C42"/>
      <c s="14" r="D42"/>
      <c s="14" r="E42"/>
      <c s="14" r="F42"/>
      <c s="14" r="G42"/>
      <c s="14" r="H42"/>
      <c s="14" r="I42"/>
      <c s="14" r="J42"/>
      <c s="14" r="K42"/>
      <c s="14" r="L42"/>
      <c s="14" r="M42"/>
      <c s="14" r="N42"/>
      <c s="14" r="O42"/>
      <c s="14" r="P42"/>
      <c s="14" r="Q42"/>
      <c s="14" r="R42"/>
      <c s="14" r="S42"/>
      <c s="14" r="T42"/>
      <c s="14" r="U42"/>
      <c s="14" r="V42"/>
    </row>
    <row r="43">
      <c s="14" r="A43"/>
      <c s="14" r="B43"/>
      <c s="14" r="C43"/>
      <c s="14" r="D43"/>
      <c s="14" r="E43"/>
      <c s="14" r="F43"/>
      <c s="14" r="G43"/>
      <c s="14" r="H43"/>
      <c s="14" r="I43"/>
      <c s="14" r="J43"/>
      <c s="14" r="K43"/>
      <c s="14" r="L43"/>
      <c s="14" r="M43"/>
      <c s="14" r="N43"/>
      <c s="14" r="O43"/>
      <c s="14" r="P43"/>
      <c s="14" r="Q43"/>
      <c s="14" r="R43"/>
      <c s="14" r="S43"/>
      <c s="14" r="T43"/>
      <c s="14" r="U43"/>
      <c s="14" r="V43"/>
    </row>
    <row r="44">
      <c s="14" r="A44"/>
      <c s="14" r="B44"/>
      <c s="14" r="C44"/>
      <c s="14" r="D44"/>
      <c s="14" r="E44"/>
      <c s="14" r="F44"/>
      <c s="14" r="G44"/>
      <c s="14" r="H44"/>
      <c s="14" r="I44"/>
      <c s="14" r="J44"/>
      <c s="14" r="K44"/>
      <c s="14" r="L44"/>
      <c s="14" r="M44"/>
      <c s="14" r="N44"/>
      <c s="14" r="O44"/>
      <c s="14" r="P44"/>
      <c s="14" r="Q44"/>
      <c s="14" r="R44"/>
      <c s="14" r="S44"/>
      <c s="14" r="T44"/>
      <c s="14" r="U44"/>
      <c s="14" r="V44"/>
    </row>
    <row r="45">
      <c s="14" r="A45"/>
      <c s="14" r="B45"/>
      <c s="14" r="C45"/>
      <c s="14" r="D45"/>
      <c s="14" r="E45"/>
      <c s="14" r="F45"/>
      <c s="14" r="G45"/>
      <c s="14" r="H45"/>
      <c s="14" r="I45"/>
      <c s="14" r="J45"/>
      <c s="14" r="K45"/>
      <c s="14" r="L45"/>
      <c s="14" r="M45"/>
      <c s="14" r="N45"/>
      <c s="14" r="O45"/>
      <c s="14" r="P45"/>
      <c s="14" r="Q45"/>
      <c s="14" r="R45"/>
      <c s="14" r="S45"/>
      <c s="14" r="T45"/>
      <c s="14" r="U45"/>
      <c s="14" r="V45"/>
    </row>
    <row r="46">
      <c s="14" r="A46"/>
      <c s="14" r="B46"/>
      <c s="14" r="C46"/>
      <c s="14" r="D46"/>
      <c s="14" r="E46"/>
      <c s="14" r="F46"/>
      <c s="14" r="G46"/>
      <c s="14" r="H46"/>
      <c s="14" r="I46"/>
      <c s="14" r="J46"/>
      <c s="14" r="K46"/>
      <c s="14" r="L46"/>
      <c s="14" r="M46"/>
      <c s="14" r="N46"/>
      <c s="14" r="O46"/>
      <c s="14" r="P46"/>
      <c s="14" r="Q46"/>
      <c s="14" r="R46"/>
      <c s="14" r="S46"/>
      <c s="14" r="T46"/>
      <c s="14" r="U46"/>
      <c s="14" r="V46"/>
    </row>
    <row r="47">
      <c s="14" r="A47"/>
      <c s="14" r="B47"/>
      <c s="14" r="C47"/>
      <c s="14" r="D47"/>
      <c s="14" r="E47"/>
      <c s="14" r="F47"/>
      <c s="14" r="G47"/>
      <c s="14" r="H47"/>
      <c s="14" r="I47"/>
      <c s="14" r="J47"/>
      <c s="14" r="K47"/>
      <c s="14" r="L47"/>
      <c s="14" r="M47"/>
      <c s="14" r="N47"/>
      <c s="14" r="O47"/>
      <c s="14" r="P47"/>
      <c s="14" r="Q47"/>
      <c s="14" r="R47"/>
      <c s="14" r="S47"/>
      <c s="14" r="T47"/>
      <c s="14" r="U47"/>
      <c s="14" r="V47"/>
    </row>
    <row r="48">
      <c s="14" r="A48"/>
      <c s="14" r="B48"/>
      <c s="14" r="C48"/>
      <c s="14" r="D48"/>
      <c s="14" r="E48"/>
      <c s="14" r="F48"/>
      <c s="14" r="G48"/>
      <c s="14" r="H48"/>
      <c s="14" r="I48"/>
      <c s="14" r="J48"/>
      <c s="14" r="K48"/>
      <c s="14" r="L48"/>
      <c s="14" r="M48"/>
      <c s="14" r="N48"/>
      <c s="14" r="O48"/>
      <c s="14" r="P48"/>
      <c s="14" r="Q48"/>
      <c s="14" r="R48"/>
      <c s="14" r="S48"/>
      <c s="14" r="T48"/>
      <c s="14" r="U48"/>
      <c s="14" r="V48"/>
    </row>
    <row r="49">
      <c s="14" r="A49"/>
      <c s="14" r="B49"/>
      <c s="14" r="C49"/>
      <c s="14" r="D49"/>
      <c s="14" r="E49"/>
      <c s="14" r="F49"/>
      <c s="14" r="G49"/>
      <c s="14" r="H49"/>
      <c s="14" r="I49"/>
      <c s="14" r="J49"/>
      <c s="14" r="K49"/>
      <c s="14" r="L49"/>
      <c s="14" r="M49"/>
      <c s="14" r="N49"/>
      <c s="14" r="O49"/>
      <c s="14" r="P49"/>
      <c s="14" r="Q49"/>
      <c s="14" r="R49"/>
      <c s="14" r="S49"/>
      <c s="14" r="T49"/>
      <c s="14" r="U49"/>
      <c s="14" r="V49"/>
    </row>
    <row r="50">
      <c s="14" r="A50"/>
      <c s="14" r="B50"/>
      <c s="14" r="C50"/>
      <c s="14" r="D50"/>
      <c s="14" r="E50"/>
      <c s="14" r="F50"/>
      <c s="14" r="G50"/>
      <c s="14" r="H50"/>
      <c s="14" r="I50"/>
      <c s="14" r="J50"/>
      <c s="14" r="K50"/>
      <c s="14" r="L50"/>
      <c s="14" r="M50"/>
      <c s="14" r="N50"/>
      <c s="14" r="O50"/>
      <c s="14" r="P50"/>
      <c s="14" r="Q50"/>
      <c s="14" r="R50"/>
      <c s="14" r="S50"/>
      <c s="14" r="T50"/>
      <c s="14" r="U50"/>
      <c s="14" r="V50"/>
    </row>
    <row r="51">
      <c s="14" r="A51"/>
      <c s="14" r="B51"/>
      <c s="14" r="C51"/>
      <c s="14" r="D51"/>
      <c s="14" r="E51"/>
      <c s="14" r="F51"/>
      <c s="14" r="G51"/>
      <c s="14" r="H51"/>
      <c s="14" r="I51"/>
      <c s="14" r="J51"/>
      <c s="14" r="K51"/>
      <c s="14" r="L51"/>
      <c s="14" r="M51"/>
      <c s="14" r="N51"/>
      <c s="14" r="O51"/>
      <c s="14" r="P51"/>
      <c s="14" r="Q51"/>
      <c s="14" r="R51"/>
      <c s="14" r="S51"/>
      <c s="14" r="T51"/>
      <c s="14" r="U51"/>
      <c s="14" r="V51"/>
    </row>
    <row r="52">
      <c s="14" r="A52"/>
      <c s="14" r="B52"/>
      <c s="14" r="C52"/>
      <c s="14" r="D52"/>
      <c s="14" r="E52"/>
      <c s="14" r="F52"/>
      <c s="14" r="G52"/>
      <c s="14" r="H52"/>
      <c s="14" r="I52"/>
      <c s="14" r="J52"/>
      <c s="14" r="K52"/>
      <c s="14" r="L52"/>
      <c s="14" r="M52"/>
      <c s="14" r="N52"/>
      <c s="14" r="O52"/>
      <c s="14" r="P52"/>
      <c s="14" r="Q52"/>
      <c s="14" r="R52"/>
      <c s="14" r="S52"/>
      <c s="14" r="T52"/>
      <c s="14" r="U52"/>
      <c s="14" r="V52"/>
    </row>
    <row r="53">
      <c s="14" r="A53"/>
      <c s="14" r="B53"/>
      <c s="14" r="C53"/>
      <c s="14" r="D53"/>
      <c s="14" r="E53"/>
      <c s="14" r="F53"/>
      <c s="14" r="G53"/>
      <c s="14" r="H53"/>
      <c s="14" r="I53"/>
      <c s="14" r="J53"/>
      <c s="14" r="K53"/>
      <c s="14" r="L53"/>
      <c s="14" r="M53"/>
      <c s="14" r="N53"/>
      <c s="14" r="O53"/>
      <c s="14" r="P53"/>
      <c s="14" r="Q53"/>
      <c s="14" r="R53"/>
      <c s="14" r="S53"/>
      <c s="14" r="T53"/>
      <c s="14" r="U53"/>
      <c s="14" r="V53"/>
    </row>
    <row r="54">
      <c s="14" r="A54"/>
      <c s="14" r="B54"/>
      <c s="14" r="C54"/>
      <c s="14" r="D54"/>
      <c s="14" r="E54"/>
      <c s="14" r="F54"/>
      <c s="14" r="G54"/>
      <c s="14" r="H54"/>
      <c s="14" r="I54"/>
      <c s="14" r="J54"/>
      <c s="14" r="K54"/>
      <c s="14" r="L54"/>
      <c s="14" r="M54"/>
      <c s="14" r="N54"/>
      <c s="14" r="O54"/>
      <c s="14" r="P54"/>
      <c s="14" r="Q54"/>
      <c s="14" r="R54"/>
      <c s="14" r="S54"/>
      <c s="14" r="T54"/>
      <c s="14" r="U54"/>
      <c s="14" r="V54"/>
    </row>
    <row r="55">
      <c s="14" r="A55"/>
      <c s="14" r="B55"/>
      <c s="14" r="C55"/>
      <c s="14" r="D55"/>
      <c s="14" r="E55"/>
      <c s="14" r="F55"/>
      <c s="14" r="G55"/>
      <c s="14" r="H55"/>
      <c s="14" r="I55"/>
      <c s="14" r="J55"/>
      <c s="14" r="K55"/>
      <c s="14" r="L55"/>
      <c s="14" r="M55"/>
      <c s="14" r="N55"/>
      <c s="14" r="O55"/>
      <c s="14" r="P55"/>
      <c s="14" r="Q55"/>
      <c s="14" r="R55"/>
      <c s="14" r="S55"/>
      <c s="14" r="T55"/>
      <c s="14" r="U55"/>
      <c s="14" r="V55"/>
    </row>
    <row r="56">
      <c s="14" r="A56"/>
      <c s="14" r="B56"/>
      <c s="14" r="C56"/>
      <c s="14" r="D56"/>
      <c s="14" r="E56"/>
      <c s="14" r="F56"/>
      <c s="14" r="G56"/>
      <c s="14" r="H56"/>
      <c s="14" r="I56"/>
      <c s="14" r="J56"/>
      <c s="14" r="K56"/>
      <c s="14" r="L56"/>
      <c s="14" r="M56"/>
      <c s="14" r="N56"/>
      <c s="14" r="O56"/>
      <c s="14" r="P56"/>
      <c s="14" r="Q56"/>
      <c s="14" r="R56"/>
      <c s="14" r="S56"/>
      <c s="14" r="T56"/>
      <c s="14" r="U56"/>
      <c s="14" r="V56"/>
    </row>
    <row r="57">
      <c s="14" r="A57"/>
      <c s="14" r="B57"/>
      <c s="14" r="C57"/>
      <c s="14" r="D57"/>
      <c s="14" r="E57"/>
      <c s="14" r="F57"/>
      <c s="14" r="G57"/>
      <c s="14" r="H57"/>
      <c s="14" r="I57"/>
      <c s="14" r="J57"/>
      <c s="14" r="K57"/>
      <c s="14" r="L57"/>
      <c s="14" r="M57"/>
      <c s="14" r="N57"/>
      <c s="14" r="O57"/>
      <c s="14" r="P57"/>
      <c s="14" r="Q57"/>
      <c s="14" r="R57"/>
      <c s="14" r="S57"/>
      <c s="14" r="T57"/>
      <c s="14" r="U57"/>
      <c s="14" r="V57"/>
    </row>
    <row r="58">
      <c s="14" r="A58"/>
      <c s="14" r="B58"/>
      <c s="14" r="C58"/>
      <c s="14" r="D58"/>
      <c s="14" r="E58"/>
      <c s="14" r="F58"/>
      <c s="14" r="G58"/>
      <c s="14" r="H58"/>
      <c s="14" r="I58"/>
      <c s="14" r="J58"/>
      <c s="14" r="K58"/>
      <c s="14" r="L58"/>
      <c s="14" r="M58"/>
      <c s="14" r="N58"/>
      <c s="14" r="O58"/>
      <c s="14" r="P58"/>
      <c s="14" r="Q58"/>
      <c s="14" r="R58"/>
      <c s="14" r="S58"/>
      <c s="14" r="T58"/>
      <c s="14" r="U58"/>
      <c s="14" r="V58"/>
    </row>
    <row r="59">
      <c s="14" r="A59"/>
      <c s="14" r="B59"/>
      <c s="14" r="C59"/>
      <c s="14" r="D59"/>
      <c s="14" r="E59"/>
      <c s="14" r="F59"/>
      <c s="14" r="G59"/>
      <c s="14" r="H59"/>
      <c s="14" r="I59"/>
      <c s="14" r="J59"/>
      <c s="14" r="K59"/>
      <c s="14" r="L59"/>
      <c s="14" r="M59"/>
      <c s="14" r="N59"/>
      <c s="14" r="O59"/>
      <c s="14" r="P59"/>
      <c s="14" r="Q59"/>
      <c s="14" r="R59"/>
      <c s="14" r="S59"/>
      <c s="14" r="T59"/>
      <c s="14" r="U59"/>
      <c s="14" r="V59"/>
    </row>
    <row r="60">
      <c s="14" r="A60"/>
      <c s="14" r="B60"/>
      <c s="14" r="C60"/>
      <c s="14" r="D60"/>
      <c s="14" r="E60"/>
      <c s="14" r="F60"/>
      <c s="14" r="G60"/>
      <c s="14" r="H60"/>
      <c s="14" r="I60"/>
      <c s="14" r="J60"/>
      <c s="14" r="K60"/>
      <c s="14" r="L60"/>
      <c s="14" r="M60"/>
      <c s="14" r="N60"/>
      <c s="14" r="O60"/>
      <c s="14" r="P60"/>
      <c s="14" r="Q60"/>
      <c s="14" r="R60"/>
      <c s="14" r="S60"/>
      <c s="14" r="T60"/>
      <c s="14" r="U60"/>
      <c s="14" r="V60"/>
    </row>
    <row r="61">
      <c s="14" r="A61"/>
      <c s="14" r="B61"/>
      <c s="14" r="C61"/>
      <c s="14" r="D61"/>
      <c s="14" r="E61"/>
      <c s="14" r="F61"/>
      <c s="14" r="G61"/>
      <c s="14" r="H61"/>
      <c s="14" r="I61"/>
      <c s="14" r="J61"/>
      <c s="14" r="K61"/>
      <c s="14" r="L61"/>
      <c s="14" r="M61"/>
      <c s="14" r="N61"/>
      <c s="14" r="O61"/>
      <c s="14" r="P61"/>
      <c s="14" r="Q61"/>
      <c s="14" r="R61"/>
      <c s="14" r="S61"/>
      <c s="14" r="T61"/>
      <c s="14" r="U61"/>
      <c s="14" r="V61"/>
    </row>
    <row r="62">
      <c s="14" r="A62"/>
      <c s="14" r="B62"/>
      <c s="14" r="C62"/>
      <c s="14" r="D62"/>
      <c s="14" r="E62"/>
      <c s="14" r="F62"/>
      <c s="14" r="G62"/>
      <c s="14" r="H62"/>
      <c s="14" r="I62"/>
      <c s="14" r="J62"/>
      <c s="14" r="K62"/>
      <c s="14" r="L62"/>
      <c s="14" r="M62"/>
      <c s="14" r="N62"/>
      <c s="14" r="O62"/>
      <c s="14" r="P62"/>
      <c s="14" r="Q62"/>
      <c s="14" r="R62"/>
      <c s="14" r="S62"/>
      <c s="14" r="T62"/>
      <c s="14" r="U62"/>
      <c s="14" r="V62"/>
    </row>
    <row r="63">
      <c s="14" r="A63"/>
      <c s="14" r="B63"/>
      <c s="14" r="C63"/>
      <c s="14" r="D63"/>
      <c s="14" r="E63"/>
      <c s="14" r="F63"/>
      <c s="14" r="G63"/>
      <c s="14" r="H63"/>
      <c s="14" r="I63"/>
      <c s="14" r="J63"/>
      <c s="14" r="K63"/>
      <c s="14" r="L63"/>
      <c s="14" r="M63"/>
      <c s="14" r="N63"/>
      <c s="14" r="O63"/>
      <c s="14" r="P63"/>
      <c s="14" r="Q63"/>
      <c s="14" r="R63"/>
      <c s="14" r="S63"/>
      <c s="14" r="T63"/>
      <c s="14" r="U63"/>
      <c s="14" r="V63"/>
    </row>
    <row r="64">
      <c s="14" r="A64"/>
      <c s="14" r="B64"/>
      <c s="14" r="C64"/>
      <c s="14" r="D64"/>
      <c s="14" r="E64"/>
      <c s="14" r="F64"/>
      <c s="14" r="G64"/>
      <c s="14" r="H64"/>
      <c s="14" r="I64"/>
      <c s="14" r="J64"/>
      <c s="14" r="K64"/>
      <c s="14" r="L64"/>
      <c s="14" r="M64"/>
      <c s="14" r="N64"/>
      <c s="14" r="O64"/>
      <c s="14" r="P64"/>
      <c s="14" r="Q64"/>
      <c s="14" r="R64"/>
      <c s="14" r="S64"/>
      <c s="14" r="T64"/>
      <c s="14" r="U64"/>
      <c s="14" r="V64"/>
    </row>
    <row r="65">
      <c s="14" r="A65"/>
      <c s="14" r="B65"/>
      <c s="14" r="C65"/>
      <c s="14" r="D65"/>
      <c s="14" r="E65"/>
      <c s="14" r="F65"/>
      <c s="14" r="G65"/>
      <c s="14" r="H65"/>
      <c s="14" r="I65"/>
      <c s="14" r="J65"/>
      <c s="14" r="K65"/>
      <c s="14" r="L65"/>
      <c s="14" r="M65"/>
      <c s="14" r="N65"/>
      <c s="14" r="O65"/>
      <c s="14" r="P65"/>
      <c s="14" r="Q65"/>
      <c s="14" r="R65"/>
      <c s="14" r="S65"/>
      <c s="14" r="T65"/>
      <c s="14" r="U65"/>
      <c s="14" r="V65"/>
    </row>
    <row r="66">
      <c s="14" r="A66"/>
      <c s="14" r="B66"/>
      <c s="14" r="C66"/>
      <c s="14" r="D66"/>
      <c s="14" r="E66"/>
      <c s="14" r="F66"/>
      <c s="14" r="G66"/>
      <c s="14" r="H66"/>
      <c s="14" r="I66"/>
      <c s="14" r="J66"/>
      <c s="14" r="K66"/>
      <c s="14" r="L66"/>
      <c s="14" r="M66"/>
      <c s="14" r="N66"/>
      <c s="14" r="O66"/>
      <c s="14" r="P66"/>
      <c s="14" r="Q66"/>
      <c s="14" r="R66"/>
      <c s="14" r="S66"/>
      <c s="14" r="T66"/>
      <c s="14" r="U66"/>
      <c s="14" r="V66"/>
    </row>
    <row r="67">
      <c s="14" r="A67"/>
      <c s="14" r="B67"/>
      <c s="14" r="C67"/>
      <c s="14" r="D67"/>
      <c s="14" r="E67"/>
      <c s="14" r="F67"/>
      <c s="14" r="G67"/>
      <c s="14" r="H67"/>
      <c s="14" r="I67"/>
      <c s="14" r="J67"/>
      <c s="14" r="K67"/>
      <c s="14" r="L67"/>
      <c s="14" r="M67"/>
      <c s="14" r="N67"/>
      <c s="14" r="O67"/>
      <c s="14" r="P67"/>
      <c s="14" r="Q67"/>
      <c s="14" r="R67"/>
      <c s="14" r="S67"/>
      <c s="14" r="T67"/>
      <c s="14" r="U67"/>
      <c s="14" r="V67"/>
    </row>
    <row r="68">
      <c s="14" r="A68"/>
      <c s="14" r="B68"/>
      <c s="14" r="C68"/>
      <c s="14" r="D68"/>
      <c s="14" r="E68"/>
      <c s="14" r="F68"/>
      <c s="14" r="G68"/>
      <c s="14" r="H68"/>
      <c s="14" r="I68"/>
      <c s="14" r="J68"/>
      <c s="14" r="K68"/>
      <c s="14" r="L68"/>
      <c s="14" r="M68"/>
      <c s="14" r="N68"/>
      <c s="14" r="O68"/>
      <c s="14" r="P68"/>
      <c s="14" r="Q68"/>
      <c s="14" r="R68"/>
      <c s="14" r="S68"/>
      <c s="14" r="T68"/>
      <c s="14" r="U68"/>
      <c s="14" r="V68"/>
    </row>
    <row r="69">
      <c s="14" r="A69"/>
      <c s="14" r="B69"/>
      <c s="14" r="C69"/>
      <c s="14" r="D69"/>
      <c s="14" r="E69"/>
      <c s="14" r="F69"/>
      <c s="14" r="G69"/>
      <c s="14" r="H69"/>
      <c s="14" r="I69"/>
      <c s="14" r="J69"/>
      <c s="14" r="K69"/>
      <c s="14" r="L69"/>
      <c s="14" r="M69"/>
      <c s="14" r="N69"/>
      <c s="14" r="O69"/>
      <c s="14" r="P69"/>
      <c s="14" r="Q69"/>
      <c s="14" r="R69"/>
      <c s="14" r="S69"/>
      <c s="14" r="T69"/>
      <c s="14" r="U69"/>
      <c s="14" r="V69"/>
    </row>
    <row r="70">
      <c s="14" r="A70"/>
      <c s="14" r="B70"/>
      <c s="14" r="C70"/>
      <c s="14" r="D70"/>
      <c s="14" r="E70"/>
      <c s="14" r="F70"/>
      <c s="14" r="G70"/>
      <c s="14" r="H70"/>
      <c s="14" r="I70"/>
      <c s="14" r="J70"/>
      <c s="14" r="K70"/>
      <c s="14" r="L70"/>
      <c s="14" r="M70"/>
      <c s="14" r="N70"/>
      <c s="14" r="O70"/>
      <c s="14" r="P70"/>
      <c s="14" r="Q70"/>
      <c s="14" r="R70"/>
      <c s="14" r="S70"/>
      <c s="14" r="T70"/>
      <c s="14" r="U70"/>
      <c s="14" r="V70"/>
    </row>
    <row r="71">
      <c s="14" r="A71"/>
      <c s="14" r="B71"/>
      <c s="14" r="C71"/>
      <c s="14" r="D71"/>
      <c s="14" r="E71"/>
      <c s="14" r="F71"/>
      <c s="14" r="G71"/>
      <c s="14" r="H71"/>
      <c s="14" r="I71"/>
      <c s="14" r="J71"/>
      <c s="14" r="K71"/>
      <c s="14" r="L71"/>
      <c s="14" r="M71"/>
      <c s="14" r="N71"/>
      <c s="14" r="O71"/>
      <c s="14" r="P71"/>
      <c s="14" r="Q71"/>
      <c s="14" r="R71"/>
      <c s="14" r="S71"/>
      <c s="14" r="T71"/>
      <c s="14" r="U71"/>
      <c s="14" r="V71"/>
    </row>
    <row r="72">
      <c s="14" r="A72"/>
      <c s="14" r="B72"/>
      <c s="14" r="C72"/>
      <c s="14" r="D72"/>
      <c s="14" r="E72"/>
      <c s="14" r="F72"/>
      <c s="14" r="G72"/>
      <c s="14" r="H72"/>
      <c s="14" r="I72"/>
      <c s="14" r="J72"/>
      <c s="14" r="K72"/>
      <c s="14" r="L72"/>
      <c s="14" r="M72"/>
      <c s="14" r="N72"/>
      <c s="14" r="O72"/>
      <c s="14" r="P72"/>
      <c s="14" r="Q72"/>
      <c s="14" r="R72"/>
      <c s="14" r="S72"/>
      <c s="14" r="T72"/>
      <c s="14" r="U72"/>
      <c s="14" r="V72"/>
    </row>
    <row r="73">
      <c s="14" r="A73"/>
      <c s="14" r="B73"/>
      <c s="14" r="C73"/>
      <c s="14" r="D73"/>
      <c s="14" r="E73"/>
      <c s="14" r="F73"/>
      <c s="14" r="G73"/>
      <c s="14" r="H73"/>
      <c s="14" r="I73"/>
      <c s="14" r="J73"/>
      <c s="14" r="K73"/>
      <c s="14" r="L73"/>
      <c s="14" r="M73"/>
      <c s="14" r="N73"/>
      <c s="14" r="O73"/>
      <c s="14" r="P73"/>
      <c s="14" r="Q73"/>
      <c s="14" r="R73"/>
      <c s="14" r="S73"/>
      <c s="14" r="T73"/>
      <c s="14" r="U73"/>
      <c s="14" r="V73"/>
    </row>
    <row r="74">
      <c s="14" r="A74"/>
      <c s="14" r="B74"/>
      <c s="14" r="C74"/>
      <c s="14" r="D74"/>
      <c s="14" r="E74"/>
      <c s="14" r="F74"/>
      <c s="14" r="G74"/>
      <c s="14" r="H74"/>
      <c s="14" r="I74"/>
      <c s="14" r="J74"/>
      <c s="14" r="K74"/>
      <c s="14" r="L74"/>
      <c s="14" r="M74"/>
      <c s="14" r="N74"/>
      <c s="14" r="O74"/>
      <c s="14" r="P74"/>
      <c s="14" r="Q74"/>
      <c s="14" r="R74"/>
      <c s="14" r="S74"/>
      <c s="14" r="T74"/>
      <c s="14" r="U74"/>
      <c s="14" r="V74"/>
    </row>
    <row r="75">
      <c s="14" r="A75"/>
      <c s="14" r="B75"/>
      <c s="14" r="C75"/>
      <c s="14" r="D75"/>
      <c s="14" r="E75"/>
      <c s="14" r="F75"/>
      <c s="14" r="G75"/>
      <c s="14" r="H75"/>
      <c s="14" r="I75"/>
      <c s="14" r="J75"/>
      <c s="14" r="K75"/>
      <c s="14" r="L75"/>
      <c s="14" r="M75"/>
      <c s="14" r="N75"/>
      <c s="14" r="O75"/>
      <c s="14" r="P75"/>
      <c s="14" r="Q75"/>
      <c s="14" r="R75"/>
      <c s="14" r="S75"/>
      <c s="14" r="T75"/>
      <c s="14" r="U75"/>
      <c s="14" r="V75"/>
    </row>
    <row r="76">
      <c s="14" r="A76"/>
      <c s="14" r="B76"/>
      <c s="14" r="C76"/>
      <c s="14" r="D76"/>
      <c s="14" r="E76"/>
      <c s="14" r="F76"/>
      <c s="14" r="G76"/>
      <c s="14" r="H76"/>
      <c s="14" r="I76"/>
      <c s="14" r="J76"/>
      <c s="14" r="K76"/>
      <c s="14" r="L76"/>
      <c s="14" r="M76"/>
      <c s="14" r="N76"/>
      <c s="14" r="O76"/>
      <c s="14" r="P76"/>
      <c s="14" r="Q76"/>
      <c s="14" r="R76"/>
      <c s="14" r="S76"/>
      <c s="14" r="T76"/>
      <c s="14" r="U76"/>
      <c s="14" r="V76"/>
    </row>
    <row r="77">
      <c s="14" r="A77"/>
      <c s="14" r="B77"/>
      <c s="14" r="C77"/>
      <c s="14" r="D77"/>
      <c s="14" r="E77"/>
      <c s="14" r="F77"/>
      <c s="14" r="G77"/>
      <c s="14" r="H77"/>
      <c s="14" r="I77"/>
      <c s="14" r="J77"/>
      <c s="14" r="K77"/>
      <c s="14" r="L77"/>
      <c s="14" r="M77"/>
      <c s="14" r="N77"/>
      <c s="14" r="O77"/>
      <c s="14" r="P77"/>
      <c s="14" r="Q77"/>
      <c s="14" r="R77"/>
      <c s="14" r="S77"/>
      <c s="14" r="T77"/>
      <c s="14" r="U77"/>
      <c s="14" r="V77"/>
    </row>
    <row r="78">
      <c s="14" r="A78"/>
      <c s="14" r="B78"/>
      <c s="14" r="C78"/>
      <c s="14" r="D78"/>
      <c s="14" r="E78"/>
      <c s="14" r="F78"/>
      <c s="14" r="G78"/>
      <c s="14" r="H78"/>
      <c s="14" r="I78"/>
      <c s="14" r="J78"/>
      <c s="14" r="K78"/>
      <c s="14" r="L78"/>
      <c s="14" r="M78"/>
      <c s="14" r="N78"/>
      <c s="14" r="O78"/>
      <c s="14" r="P78"/>
      <c s="14" r="Q78"/>
      <c s="14" r="R78"/>
      <c s="14" r="S78"/>
      <c s="14" r="T78"/>
      <c s="14" r="U78"/>
      <c s="14" r="V78"/>
    </row>
    <row r="79">
      <c s="14" r="A79"/>
      <c s="14" r="B79"/>
      <c s="14" r="C79"/>
      <c s="14" r="D79"/>
      <c s="14" r="E79"/>
      <c s="14" r="F79"/>
      <c s="14" r="G79"/>
      <c s="14" r="H79"/>
      <c s="14" r="I79"/>
      <c s="14" r="J79"/>
      <c s="14" r="K79"/>
      <c s="14" r="L79"/>
      <c s="14" r="M79"/>
      <c s="14" r="N79"/>
      <c s="14" r="O79"/>
      <c s="14" r="P79"/>
      <c s="14" r="Q79"/>
      <c s="14" r="R79"/>
      <c s="14" r="S79"/>
      <c s="14" r="T79"/>
      <c s="14" r="U79"/>
      <c s="14" r="V79"/>
    </row>
    <row r="80">
      <c s="14" r="A80"/>
      <c s="14" r="B80"/>
      <c s="14" r="C80"/>
      <c s="14" r="D80"/>
      <c s="14" r="E80"/>
      <c s="14" r="F80"/>
      <c s="14" r="G80"/>
      <c s="14" r="H80"/>
      <c s="14" r="I80"/>
      <c s="14" r="J80"/>
      <c s="14" r="K80"/>
      <c s="14" r="L80"/>
      <c s="14" r="M80"/>
      <c s="14" r="N80"/>
      <c s="14" r="O80"/>
      <c s="14" r="P80"/>
      <c s="14" r="Q80"/>
      <c s="14" r="R80"/>
      <c s="14" r="S80"/>
      <c s="14" r="T80"/>
      <c s="14" r="U80"/>
      <c s="14" r="V80"/>
    </row>
    <row r="81">
      <c s="14" r="A81"/>
      <c s="14" r="B81"/>
      <c s="14" r="C81"/>
      <c s="14" r="D81"/>
      <c s="14" r="E81"/>
      <c s="14" r="F81"/>
      <c s="14" r="G81"/>
      <c s="14" r="H81"/>
      <c s="14" r="I81"/>
      <c s="14" r="J81"/>
      <c s="14" r="K81"/>
      <c s="14" r="L81"/>
      <c s="14" r="M81"/>
      <c s="14" r="N81"/>
      <c s="14" r="O81"/>
      <c s="14" r="P81"/>
      <c s="14" r="Q81"/>
      <c s="14" r="R81"/>
      <c s="14" r="S81"/>
      <c s="14" r="T81"/>
      <c s="14" r="U81"/>
      <c s="14" r="V81"/>
    </row>
    <row r="82">
      <c s="14" r="A82"/>
      <c s="14" r="B82"/>
      <c s="14" r="C82"/>
      <c s="14" r="D82"/>
      <c s="14" r="E82"/>
      <c s="14" r="F82"/>
      <c s="14" r="G82"/>
      <c s="14" r="H82"/>
      <c s="14" r="I82"/>
      <c s="14" r="J82"/>
      <c s="14" r="K82"/>
      <c s="14" r="L82"/>
      <c s="14" r="M82"/>
      <c s="14" r="N82"/>
      <c s="14" r="O82"/>
      <c s="14" r="P82"/>
      <c s="14" r="Q82"/>
      <c s="14" r="R82"/>
      <c s="14" r="S82"/>
      <c s="14" r="T82"/>
      <c s="14" r="U82"/>
      <c s="14" r="V82"/>
    </row>
    <row r="83">
      <c s="14" r="A83"/>
      <c s="14" r="B83"/>
      <c s="14" r="C83"/>
      <c s="14" r="D83"/>
      <c s="14" r="E83"/>
      <c s="14" r="F83"/>
      <c s="14" r="G83"/>
      <c s="14" r="H83"/>
      <c s="14" r="I83"/>
      <c s="14" r="J83"/>
      <c s="14" r="K83"/>
      <c s="14" r="L83"/>
      <c s="14" r="M83"/>
      <c s="14" r="N83"/>
      <c s="14" r="O83"/>
      <c s="14" r="P83"/>
      <c s="14" r="Q83"/>
      <c s="14" r="R83"/>
      <c s="14" r="S83"/>
      <c s="14" r="T83"/>
      <c s="14" r="U83"/>
      <c s="14" r="V83"/>
    </row>
    <row r="84">
      <c s="14" r="A84"/>
      <c s="14" r="B84"/>
      <c s="14" r="C84"/>
      <c s="14" r="D84"/>
      <c s="14" r="E84"/>
      <c s="14" r="F84"/>
      <c s="14" r="G84"/>
      <c s="14" r="H84"/>
      <c s="14" r="I84"/>
      <c s="14" r="J84"/>
      <c s="14" r="K84"/>
      <c s="14" r="L84"/>
      <c s="14" r="M84"/>
      <c s="14" r="N84"/>
      <c s="14" r="O84"/>
      <c s="14" r="P84"/>
      <c s="14" r="Q84"/>
      <c s="14" r="R84"/>
      <c s="14" r="S84"/>
      <c s="14" r="T84"/>
      <c s="14" r="U84"/>
      <c s="14" r="V84"/>
    </row>
    <row r="85">
      <c s="14" r="A85"/>
      <c s="14" r="B85"/>
      <c s="14" r="C85"/>
      <c s="14" r="D85"/>
      <c s="14" r="E85"/>
      <c s="14" r="F85"/>
      <c s="14" r="G85"/>
      <c s="14" r="H85"/>
      <c s="14" r="I85"/>
      <c s="14" r="J85"/>
      <c s="14" r="K85"/>
      <c s="14" r="L85"/>
      <c s="14" r="M85"/>
      <c s="14" r="N85"/>
      <c s="14" r="O85"/>
      <c s="14" r="P85"/>
      <c s="14" r="Q85"/>
      <c s="14" r="R85"/>
      <c s="14" r="S85"/>
      <c s="14" r="T85"/>
      <c s="14" r="U85"/>
      <c s="14" r="V85"/>
    </row>
    <row r="86">
      <c s="14" r="A86"/>
      <c s="14" r="B86"/>
      <c s="14" r="C86"/>
      <c s="14" r="D86"/>
      <c s="14" r="E86"/>
      <c s="14" r="F86"/>
      <c s="14" r="G86"/>
      <c s="14" r="H86"/>
      <c s="14" r="I86"/>
      <c s="14" r="J86"/>
      <c s="14" r="K86"/>
      <c s="14" r="L86"/>
      <c s="14" r="M86"/>
      <c s="14" r="N86"/>
      <c s="14" r="O86"/>
      <c s="14" r="P86"/>
      <c s="14" r="Q86"/>
      <c s="14" r="R86"/>
      <c s="14" r="S86"/>
      <c s="14" r="T86"/>
      <c s="14" r="U86"/>
      <c s="14" r="V86"/>
    </row>
    <row r="87">
      <c s="14" r="A87"/>
      <c s="14" r="B87"/>
      <c s="14" r="C87"/>
      <c s="14" r="D87"/>
      <c s="14" r="E87"/>
      <c s="14" r="F87"/>
      <c s="14" r="G87"/>
      <c s="14" r="H87"/>
      <c s="14" r="I87"/>
      <c s="14" r="J87"/>
      <c s="14" r="K87"/>
      <c s="14" r="L87"/>
      <c s="14" r="M87"/>
      <c s="14" r="N87"/>
      <c s="14" r="O87"/>
      <c s="14" r="P87"/>
      <c s="14" r="Q87"/>
      <c s="14" r="R87"/>
      <c s="14" r="S87"/>
      <c s="14" r="T87"/>
      <c s="14" r="U87"/>
      <c s="14" r="V87"/>
    </row>
    <row r="88">
      <c s="14" r="A88"/>
      <c s="14" r="B88"/>
      <c s="14" r="C88"/>
      <c s="14" r="D88"/>
      <c s="14" r="E88"/>
      <c s="14" r="F88"/>
      <c s="14" r="G88"/>
      <c s="14" r="H88"/>
      <c s="14" r="I88"/>
      <c s="14" r="J88"/>
      <c s="14" r="K88"/>
      <c s="14" r="L88"/>
      <c s="14" r="M88"/>
      <c s="14" r="N88"/>
      <c s="14" r="O88"/>
      <c s="14" r="P88"/>
      <c s="14" r="Q88"/>
      <c s="14" r="R88"/>
      <c s="14" r="S88"/>
      <c s="14" r="T88"/>
      <c s="14" r="U88"/>
      <c s="14" r="V88"/>
    </row>
    <row r="89">
      <c s="14" r="A89"/>
      <c s="14" r="B89"/>
      <c s="14" r="C89"/>
      <c s="14" r="D89"/>
      <c s="14" r="E89"/>
      <c s="14" r="F89"/>
      <c s="14" r="G89"/>
      <c s="14" r="H89"/>
      <c s="14" r="I89"/>
      <c s="14" r="J89"/>
      <c s="14" r="K89"/>
      <c s="14" r="L89"/>
      <c s="14" r="M89"/>
      <c s="14" r="N89"/>
      <c s="14" r="O89"/>
      <c s="14" r="P89"/>
      <c s="14" r="Q89"/>
      <c s="14" r="R89"/>
      <c s="14" r="S89"/>
      <c s="14" r="T89"/>
      <c s="14" r="U89"/>
      <c s="14" r="V89"/>
    </row>
    <row r="90">
      <c s="14" r="A90"/>
      <c s="14" r="B90"/>
      <c s="14" r="C90"/>
      <c s="14" r="D90"/>
      <c s="14" r="E90"/>
      <c s="14" r="F90"/>
      <c s="14" r="G90"/>
      <c s="14" r="H90"/>
      <c s="14" r="I90"/>
      <c s="14" r="J90"/>
      <c s="14" r="K90"/>
      <c s="14" r="L90"/>
      <c s="14" r="M90"/>
      <c s="14" r="N90"/>
      <c s="14" r="O90"/>
      <c s="14" r="P90"/>
      <c s="14" r="Q90"/>
      <c s="14" r="R90"/>
      <c s="14" r="S90"/>
      <c s="14" r="T90"/>
      <c s="14" r="U90"/>
      <c s="14" r="V90"/>
    </row>
    <row r="91">
      <c s="14" r="A91"/>
      <c s="14" r="B91"/>
      <c s="14" r="C91"/>
      <c s="14" r="D91"/>
      <c s="14" r="E91"/>
      <c s="14" r="F91"/>
      <c s="14" r="G91"/>
      <c s="14" r="H91"/>
      <c s="14" r="I91"/>
      <c s="14" r="J91"/>
      <c s="14" r="K91"/>
      <c s="14" r="L91"/>
      <c s="14" r="M91"/>
      <c s="14" r="N91"/>
      <c s="14" r="O91"/>
      <c s="14" r="P91"/>
      <c s="14" r="Q91"/>
      <c s="14" r="R91"/>
      <c s="14" r="S91"/>
      <c s="14" r="T91"/>
      <c s="14" r="U91"/>
      <c s="14" r="V91"/>
    </row>
    <row r="92">
      <c s="14" r="A92"/>
      <c s="14" r="B92"/>
      <c s="14" r="C92"/>
      <c s="14" r="D92"/>
      <c s="14" r="E92"/>
      <c s="14" r="F92"/>
      <c s="14" r="G92"/>
      <c s="14" r="H92"/>
      <c s="14" r="I92"/>
      <c s="14" r="J92"/>
      <c s="14" r="K92"/>
      <c s="14" r="L92"/>
      <c s="14" r="M92"/>
      <c s="14" r="N92"/>
      <c s="14" r="O92"/>
      <c s="14" r="P92"/>
      <c s="14" r="Q92"/>
      <c s="14" r="R92"/>
      <c s="14" r="S92"/>
      <c s="14" r="T92"/>
      <c s="14" r="U92"/>
      <c s="14" r="V92"/>
    </row>
    <row r="93">
      <c s="14" r="A93"/>
      <c s="14" r="B93"/>
      <c s="14" r="C93"/>
      <c s="14" r="D93"/>
      <c s="14" r="E93"/>
      <c s="14" r="F93"/>
      <c s="14" r="G93"/>
      <c s="14" r="H93"/>
      <c s="14" r="I93"/>
      <c s="14" r="J93"/>
      <c s="14" r="K93"/>
      <c s="14" r="L93"/>
      <c s="14" r="M93"/>
      <c s="14" r="N93"/>
      <c s="14" r="O93"/>
      <c s="14" r="P93"/>
      <c s="14" r="Q93"/>
      <c s="14" r="R93"/>
      <c s="14" r="S93"/>
      <c s="14" r="T93"/>
      <c s="14" r="U93"/>
      <c s="14" r="V93"/>
    </row>
    <row r="94">
      <c s="14" r="A94"/>
      <c s="14" r="B94"/>
      <c s="14" r="C94"/>
      <c s="14" r="D94"/>
      <c s="14" r="E94"/>
      <c s="14" r="F94"/>
      <c s="14" r="G94"/>
      <c s="14" r="H94"/>
      <c s="14" r="I94"/>
      <c s="14" r="J94"/>
      <c s="14" r="K94"/>
      <c s="14" r="L94"/>
      <c s="14" r="M94"/>
      <c s="14" r="N94"/>
      <c s="14" r="O94"/>
      <c s="14" r="P94"/>
      <c s="14" r="Q94"/>
      <c s="14" r="R94"/>
      <c s="14" r="S94"/>
      <c s="14" r="T94"/>
      <c s="14" r="U94"/>
      <c s="14" r="V94"/>
    </row>
    <row r="95">
      <c s="14" r="A95"/>
      <c s="14" r="B95"/>
      <c s="14" r="C95"/>
      <c s="14" r="D95"/>
      <c s="14" r="E95"/>
      <c s="14" r="F95"/>
      <c s="14" r="G95"/>
      <c s="14" r="H95"/>
      <c s="14" r="I95"/>
      <c s="14" r="J95"/>
      <c s="14" r="K95"/>
      <c s="14" r="L95"/>
      <c s="14" r="M95"/>
      <c s="14" r="N95"/>
      <c s="14" r="O95"/>
      <c s="14" r="P95"/>
      <c s="14" r="Q95"/>
      <c s="14" r="R95"/>
      <c s="14" r="S95"/>
      <c s="14" r="T95"/>
      <c s="14" r="U95"/>
      <c s="14" r="V95"/>
    </row>
    <row r="96">
      <c s="14" r="A96"/>
      <c s="14" r="B96"/>
      <c s="14" r="C96"/>
      <c s="14" r="D96"/>
      <c s="14" r="E96"/>
      <c s="14" r="F96"/>
      <c s="14" r="G96"/>
      <c s="14" r="H96"/>
      <c s="14" r="I96"/>
      <c s="14" r="J96"/>
      <c s="14" r="K96"/>
      <c s="14" r="L96"/>
      <c s="14" r="M96"/>
      <c s="14" r="N96"/>
      <c s="14" r="O96"/>
      <c s="14" r="P96"/>
      <c s="14" r="Q96"/>
      <c s="14" r="R96"/>
      <c s="14" r="S96"/>
      <c s="14" r="T96"/>
      <c s="14" r="U96"/>
      <c s="14" r="V96"/>
    </row>
  </sheetData>
  <mergeCells count="1">
    <mergeCell ref="B2:G2"/>
  </mergeCells>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1" customWidth="1" max="11" width="48.0"/>
  </cols>
  <sheetData>
    <row r="1">
      <c t="s" s="26" r="A1">
        <v>0</v>
      </c>
      <c t="s" s="26" r="B1">
        <v>1</v>
      </c>
      <c t="s" s="26" r="C1">
        <v>121</v>
      </c>
      <c t="s" s="26" r="D1">
        <v>120</v>
      </c>
      <c t="s" s="26" r="E1">
        <v>271</v>
      </c>
      <c t="s" s="26" r="F1">
        <v>4357</v>
      </c>
      <c t="s" s="26" r="G1">
        <v>4358</v>
      </c>
      <c t="s" s="26" r="H1">
        <v>4359</v>
      </c>
      <c t="s" s="26" r="I1">
        <v>4360</v>
      </c>
      <c t="s" s="26" r="J1">
        <v>4361</v>
      </c>
      <c t="s" s="58" r="K1">
        <v>4362</v>
      </c>
      <c t="s" r="L1">
        <v>4363</v>
      </c>
      <c t="s" r="M1">
        <v>4364</v>
      </c>
      <c t="s" r="N1">
        <v>4365</v>
      </c>
      <c t="s" r="O1">
        <v>4366</v>
      </c>
    </row>
    <row r="2">
      <c t="s" s="19" r="A2">
        <v>10</v>
      </c>
      <c t="s" s="44" r="B2">
        <v>4367</v>
      </c>
      <c s="44" r="C2"/>
      <c s="44" r="D2"/>
      <c s="44" r="E2"/>
      <c s="44" r="F2"/>
      <c s="44" r="G2"/>
    </row>
    <row r="3">
      <c t="s" r="A3">
        <v>132</v>
      </c>
      <c s="14" r="D3"/>
      <c s="14" r="E3"/>
      <c t="s" r="K3">
        <v>4368</v>
      </c>
    </row>
    <row r="4">
      <c t="s" s="14" r="A4">
        <v>12</v>
      </c>
      <c t="s" r="B4">
        <v>4369</v>
      </c>
      <c t="s" s="14" r="D4">
        <v>139</v>
      </c>
      <c t="s" s="14" r="E4">
        <v>278</v>
      </c>
      <c t="s" r="F4">
        <v>4370</v>
      </c>
      <c t="s" r="G4">
        <v>4371</v>
      </c>
      <c t="b" r="H4">
        <v>1</v>
      </c>
      <c t="b" r="I4">
        <v>1</v>
      </c>
      <c t="s" r="J4">
        <v>4372</v>
      </c>
      <c t="s" r="K4">
        <v>4373</v>
      </c>
    </row>
  </sheetData>
  <mergeCells count="1">
    <mergeCell ref="B2:G2"/>
  </mergeCells>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9.0"/>
    <col min="2" customWidth="1" max="2" width="8.57"/>
    <col min="3" customWidth="1" max="3" width="11.14"/>
    <col min="4" customWidth="1" max="4" width="17.43"/>
    <col min="6" customWidth="1" max="6" width="17.86"/>
    <col min="7" customWidth="1" max="7" width="23.86"/>
    <col min="8" customWidth="1" max="8" width="19.86"/>
    <col min="10" customWidth="1" max="10" width="25.14"/>
    <col min="11" customWidth="1" max="11" width="23.43"/>
    <col min="12" customWidth="1" max="12" width="36.86"/>
    <col min="13" customWidth="1" max="13" width="15.43"/>
    <col min="14" customWidth="1" max="21" width="11.71"/>
  </cols>
  <sheetData>
    <row r="1">
      <c t="s" s="26" r="A1">
        <v>0</v>
      </c>
      <c t="s" s="26" r="B1">
        <v>1</v>
      </c>
      <c t="s" s="26" r="C1">
        <v>121</v>
      </c>
      <c t="s" s="26" r="D1">
        <v>120</v>
      </c>
      <c t="s" s="26" r="E1">
        <v>518</v>
      </c>
      <c t="s" s="26" r="F1">
        <v>271</v>
      </c>
      <c t="s" s="26" r="G1">
        <v>4374</v>
      </c>
      <c t="s" s="26" r="H1">
        <v>1045</v>
      </c>
      <c t="s" s="26" r="I1">
        <v>524</v>
      </c>
      <c t="s" s="26" r="J1">
        <v>4375</v>
      </c>
      <c t="s" s="26" r="K1">
        <v>4376</v>
      </c>
      <c t="s" s="26" r="L1">
        <v>4377</v>
      </c>
      <c t="s" s="28" r="M1">
        <v>4378</v>
      </c>
      <c t="s" s="28" r="N1">
        <v>4379</v>
      </c>
      <c t="s" s="28" r="O1">
        <v>4380</v>
      </c>
      <c s="28" r="P1"/>
      <c s="28" r="Q1"/>
      <c s="28" r="R1"/>
      <c s="28" r="S1"/>
      <c s="28" r="T1"/>
      <c s="28" r="U1"/>
    </row>
    <row r="2">
      <c t="s" s="19" r="A2">
        <v>10</v>
      </c>
      <c t="s" s="44" r="B2">
        <v>11</v>
      </c>
      <c s="44" r="C2"/>
      <c s="44" r="D2"/>
      <c s="44" r="E2"/>
      <c s="44" r="F2"/>
      <c s="44" r="G2"/>
    </row>
    <row r="3">
      <c t="s" s="14" r="A3">
        <v>12</v>
      </c>
      <c t="s" s="14" r="B3">
        <v>4381</v>
      </c>
      <c s="14" r="C3"/>
      <c t="s" s="14" r="D3">
        <v>139</v>
      </c>
      <c t="s" s="14" r="E3">
        <v>546</v>
      </c>
      <c t="s" s="14" r="F3">
        <v>278</v>
      </c>
      <c t="s" s="14" r="G3">
        <v>4382</v>
      </c>
      <c t="s" s="14" r="H3">
        <v>14</v>
      </c>
      <c t="s" s="14" r="I3">
        <v>550</v>
      </c>
      <c t="s" s="14" r="J3">
        <v>4383</v>
      </c>
      <c t="s" s="14" r="K3">
        <v>4384</v>
      </c>
      <c s="14" r="L3">
        <v>10003</v>
      </c>
      <c t="s" s="14" r="M3">
        <v>1118</v>
      </c>
      <c t="b" s="14" r="N3">
        <v>1</v>
      </c>
      <c t="s" s="14" r="O3">
        <v>552</v>
      </c>
      <c s="14" r="P3"/>
      <c s="14" r="Q3"/>
      <c s="14" r="R3"/>
      <c s="14" r="S3"/>
      <c s="14" r="T3"/>
      <c s="14" r="U3"/>
    </row>
    <row r="4">
      <c t="s" s="14" r="A4">
        <v>12</v>
      </c>
      <c t="s" s="14" r="B4">
        <v>4385</v>
      </c>
      <c s="14" r="C4"/>
      <c t="s" s="14" r="D4">
        <v>139</v>
      </c>
      <c t="s" s="14" r="E4">
        <v>546</v>
      </c>
      <c t="s" s="14" r="F4">
        <v>278</v>
      </c>
      <c t="s" s="14" r="G4">
        <v>4386</v>
      </c>
      <c t="s" s="14" r="H4">
        <v>14</v>
      </c>
      <c t="s" s="14" r="I4">
        <v>550</v>
      </c>
      <c t="s" s="14" r="J4">
        <v>4387</v>
      </c>
      <c t="s" s="14" r="K4">
        <v>4384</v>
      </c>
      <c s="14" r="L4">
        <v>10004</v>
      </c>
      <c t="s" s="14" r="M4">
        <v>1118</v>
      </c>
      <c t="b" s="14" r="N4">
        <v>1</v>
      </c>
      <c t="s" s="14" r="O4">
        <v>574</v>
      </c>
      <c s="14" r="P4"/>
      <c s="14" r="Q4"/>
      <c s="14" r="R4"/>
      <c s="14" r="S4"/>
      <c s="14" r="T4"/>
      <c s="14" r="U4"/>
    </row>
    <row r="5">
      <c t="s" s="14" r="A5">
        <v>12</v>
      </c>
      <c t="s" s="14" r="B5">
        <v>4388</v>
      </c>
      <c s="14" r="C5"/>
      <c t="s" s="14" r="D5">
        <v>139</v>
      </c>
      <c t="s" s="14" r="E5">
        <v>546</v>
      </c>
      <c t="s" s="14" r="F5">
        <v>278</v>
      </c>
      <c t="s" s="14" r="G5">
        <v>4389</v>
      </c>
      <c t="s" s="14" r="H5">
        <v>14</v>
      </c>
      <c t="s" s="14" r="I5">
        <v>550</v>
      </c>
      <c t="s" s="14" r="J5">
        <v>4390</v>
      </c>
      <c t="s" s="14" r="K5">
        <v>4384</v>
      </c>
      <c s="14" r="L5">
        <v>10004</v>
      </c>
      <c t="s" s="14" r="M5">
        <v>1118</v>
      </c>
      <c t="b" s="14" r="N5">
        <v>1</v>
      </c>
      <c t="s" s="14" r="O5">
        <v>4391</v>
      </c>
      <c s="14" r="P5"/>
      <c s="14" r="Q5"/>
      <c s="14" r="R5"/>
      <c s="14" r="S5"/>
      <c s="14" r="T5"/>
      <c s="14" r="U5"/>
    </row>
    <row r="6">
      <c t="s" s="14" r="A6">
        <v>4392</v>
      </c>
      <c t="s" s="14" r="B6">
        <v>4393</v>
      </c>
      <c s="14" r="C6"/>
      <c t="s" s="14" r="D6">
        <v>139</v>
      </c>
      <c t="s" s="14" r="E6">
        <v>546</v>
      </c>
      <c t="s" s="14" r="F6">
        <v>278</v>
      </c>
      <c t="s" s="14" r="G6">
        <v>4382</v>
      </c>
      <c t="s" s="14" r="H6">
        <v>34</v>
      </c>
      <c t="s" r="I6">
        <v>4394</v>
      </c>
      <c t="s" s="14" r="J6">
        <v>4395</v>
      </c>
      <c t="s" s="14" r="K6">
        <v>4384</v>
      </c>
      <c s="14" r="L6">
        <v>10003</v>
      </c>
      <c t="s" s="14" r="M6">
        <v>1118</v>
      </c>
      <c t="b" s="14" r="N6">
        <v>1</v>
      </c>
      <c t="s" s="14" r="O6">
        <v>4396</v>
      </c>
      <c s="14" r="P6"/>
      <c s="14" r="Q6"/>
      <c s="14" r="R6"/>
      <c s="14" r="S6"/>
      <c s="14" r="T6"/>
      <c s="14" r="U6"/>
    </row>
    <row r="7">
      <c t="s" s="14" r="A7">
        <v>4392</v>
      </c>
      <c t="s" s="14" r="B7">
        <v>4397</v>
      </c>
      <c s="14" r="C7"/>
      <c t="s" s="14" r="D7">
        <v>139</v>
      </c>
      <c t="s" s="14" r="E7">
        <v>546</v>
      </c>
      <c t="s" s="14" r="F7">
        <v>278</v>
      </c>
      <c t="s" s="14" r="G7">
        <v>4386</v>
      </c>
      <c t="s" s="14" r="H7">
        <v>34</v>
      </c>
      <c t="s" r="I7">
        <v>4394</v>
      </c>
      <c t="s" s="14" r="J7">
        <v>4398</v>
      </c>
      <c t="s" s="14" r="K7">
        <v>4384</v>
      </c>
      <c s="14" r="L7">
        <v>10004</v>
      </c>
      <c t="s" s="14" r="M7">
        <v>1118</v>
      </c>
      <c t="b" s="14" r="N7">
        <v>1</v>
      </c>
      <c t="s" s="14" r="O7">
        <v>4399</v>
      </c>
      <c s="14" r="P7"/>
      <c s="14" r="Q7"/>
      <c s="14" r="R7"/>
      <c s="14" r="S7"/>
      <c s="14" r="T7"/>
      <c s="14" r="U7"/>
    </row>
    <row r="8">
      <c t="s" s="14" r="A8">
        <v>4392</v>
      </c>
      <c t="s" s="14" r="B8">
        <v>4400</v>
      </c>
      <c s="14" r="C8"/>
      <c t="s" s="14" r="D8">
        <v>139</v>
      </c>
      <c t="s" s="14" r="E8">
        <v>546</v>
      </c>
      <c t="s" s="14" r="F8">
        <v>278</v>
      </c>
      <c t="s" s="14" r="G8">
        <v>4389</v>
      </c>
      <c t="s" s="14" r="H8">
        <v>34</v>
      </c>
      <c t="s" r="I8">
        <v>4394</v>
      </c>
      <c t="s" s="14" r="J8">
        <v>4401</v>
      </c>
      <c t="s" s="14" r="K8">
        <v>4384</v>
      </c>
      <c s="14" r="L8">
        <v>10004</v>
      </c>
      <c t="s" s="14" r="M8">
        <v>1118</v>
      </c>
      <c t="b" s="14" r="N8">
        <v>1</v>
      </c>
      <c t="s" s="14" r="O8">
        <v>4402</v>
      </c>
      <c s="14" r="P8"/>
      <c s="14" r="Q8"/>
      <c s="14" r="R8"/>
      <c s="14" r="S8"/>
      <c s="14" r="T8"/>
      <c s="14" r="U8"/>
    </row>
    <row r="9">
      <c t="s" s="14" r="A9">
        <v>137</v>
      </c>
      <c t="s" s="14" r="B9">
        <v>4403</v>
      </c>
      <c s="14" r="C9"/>
      <c t="s" s="14" r="D9">
        <v>139</v>
      </c>
      <c t="s" s="14" r="E9">
        <v>546</v>
      </c>
      <c t="s" s="14" r="F9">
        <v>278</v>
      </c>
      <c t="s" s="14" r="G9">
        <v>4382</v>
      </c>
      <c t="s" s="14" r="H9">
        <v>878</v>
      </c>
      <c t="s" s="14" r="I9">
        <v>550</v>
      </c>
      <c t="s" s="14" r="J9">
        <v>4404</v>
      </c>
      <c t="s" s="14" r="K9">
        <v>4405</v>
      </c>
      <c s="14" r="L9">
        <v>10003</v>
      </c>
      <c t="s" s="14" r="M9">
        <v>1118</v>
      </c>
      <c t="b" s="14" r="N9">
        <v>1</v>
      </c>
      <c t="s" s="14" r="O9">
        <v>552</v>
      </c>
      <c s="14" r="P9"/>
      <c s="14" r="Q9"/>
      <c s="14" r="R9"/>
      <c s="14" r="S9"/>
      <c s="14" r="T9"/>
      <c s="14" r="U9"/>
    </row>
    <row r="10">
      <c t="s" s="14" r="A10">
        <v>137</v>
      </c>
      <c t="s" s="14" r="B10">
        <v>4406</v>
      </c>
      <c s="14" r="C10"/>
      <c t="s" s="14" r="D10">
        <v>139</v>
      </c>
      <c t="s" s="14" r="E10">
        <v>546</v>
      </c>
      <c t="s" s="14" r="F10">
        <v>278</v>
      </c>
      <c t="s" s="14" r="G10">
        <v>4386</v>
      </c>
      <c t="s" s="14" r="H10">
        <v>878</v>
      </c>
      <c t="s" s="14" r="I10">
        <v>550</v>
      </c>
      <c t="s" s="14" r="J10">
        <v>4407</v>
      </c>
      <c t="s" s="14" r="K10">
        <v>4408</v>
      </c>
      <c s="14" r="L10">
        <v>10004</v>
      </c>
      <c t="s" s="14" r="M10">
        <v>1118</v>
      </c>
      <c t="b" s="14" r="N10">
        <v>1</v>
      </c>
      <c t="s" s="14" r="O10">
        <v>574</v>
      </c>
      <c s="14" r="P10"/>
      <c s="14" r="Q10"/>
      <c s="14" r="R10"/>
      <c s="14" r="S10"/>
      <c s="14" r="T10"/>
      <c s="14" r="U10"/>
    </row>
    <row r="11">
      <c t="s" s="14" r="A11">
        <v>137</v>
      </c>
      <c t="s" s="14" r="B11">
        <v>4409</v>
      </c>
      <c s="14" r="C11"/>
      <c t="s" s="14" r="D11">
        <v>139</v>
      </c>
      <c t="s" s="14" r="E11">
        <v>546</v>
      </c>
      <c t="s" s="14" r="F11">
        <v>278</v>
      </c>
      <c t="s" s="14" r="G11">
        <v>4389</v>
      </c>
      <c t="s" s="14" r="H11">
        <v>878</v>
      </c>
      <c t="s" s="14" r="I11">
        <v>550</v>
      </c>
      <c t="s" s="14" r="J11">
        <v>4410</v>
      </c>
      <c t="s" s="14" r="K11">
        <v>4411</v>
      </c>
      <c s="14" r="L11">
        <v>10004</v>
      </c>
      <c t="s" s="14" r="M11">
        <v>1118</v>
      </c>
      <c t="b" s="14" r="N11">
        <v>1</v>
      </c>
      <c t="s" s="14" r="O11">
        <v>4391</v>
      </c>
      <c s="14" r="P11"/>
      <c s="14" r="Q11"/>
      <c s="14" r="R11"/>
      <c s="14" r="S11"/>
      <c s="14" r="T11"/>
      <c s="14" r="U11"/>
    </row>
    <row r="12">
      <c s="14" r="A12"/>
      <c s="14" r="B12"/>
      <c s="14" r="C12"/>
      <c s="14" r="D12"/>
      <c s="14" r="E12"/>
      <c s="14" r="F12"/>
      <c s="14" r="G12"/>
      <c s="14" r="H12"/>
      <c s="14" r="I12"/>
      <c s="14" r="J12"/>
      <c s="14" r="K12"/>
      <c s="14" r="L12"/>
      <c s="14" r="M12"/>
      <c s="14" r="N12"/>
      <c s="14" r="O12"/>
      <c s="14" r="P12"/>
      <c s="14" r="Q12"/>
      <c s="14" r="R12"/>
      <c s="14" r="S12"/>
      <c s="14" r="T12"/>
      <c s="14" r="U12"/>
    </row>
    <row r="13">
      <c t="s" s="14" r="A13">
        <v>67</v>
      </c>
      <c t="s" s="14" r="B13">
        <v>4412</v>
      </c>
      <c s="14" r="C13"/>
      <c t="s" s="14" r="D13">
        <v>139</v>
      </c>
      <c t="s" s="14" r="E13">
        <v>546</v>
      </c>
      <c t="s" s="14" r="F13">
        <v>278</v>
      </c>
      <c t="s" s="14" r="G13">
        <v>4382</v>
      </c>
      <c t="s" s="14" r="H13">
        <v>879</v>
      </c>
      <c t="s" s="14" r="I13">
        <v>550</v>
      </c>
      <c t="s" s="14" r="J13">
        <v>4413</v>
      </c>
      <c t="s" s="14" r="K13">
        <v>4384</v>
      </c>
      <c s="14" r="L13">
        <v>10003</v>
      </c>
      <c t="s" s="14" r="M13">
        <v>1118</v>
      </c>
      <c t="b" s="14" r="N13">
        <v>1</v>
      </c>
      <c t="s" s="14" r="O13">
        <v>552</v>
      </c>
      <c s="14" r="P13"/>
      <c s="14" r="Q13"/>
      <c s="14" r="R13"/>
      <c s="14" r="S13"/>
      <c s="14" r="T13"/>
      <c s="14" r="U13"/>
    </row>
    <row r="14">
      <c t="s" s="14" r="A14">
        <v>67</v>
      </c>
      <c t="s" s="14" r="B14">
        <v>4414</v>
      </c>
      <c s="14" r="C14"/>
      <c t="s" s="14" r="D14">
        <v>139</v>
      </c>
      <c t="s" s="14" r="E14">
        <v>546</v>
      </c>
      <c t="s" s="14" r="F14">
        <v>278</v>
      </c>
      <c t="s" s="14" r="G14">
        <v>4386</v>
      </c>
      <c t="s" s="14" r="H14">
        <v>879</v>
      </c>
      <c t="s" s="14" r="I14">
        <v>550</v>
      </c>
      <c t="s" s="14" r="J14">
        <v>4415</v>
      </c>
      <c t="s" s="14" r="K14">
        <v>4384</v>
      </c>
      <c s="14" r="L14">
        <v>10004</v>
      </c>
      <c t="s" s="14" r="M14">
        <v>1118</v>
      </c>
      <c t="b" s="14" r="N14">
        <v>1</v>
      </c>
      <c t="s" s="14" r="O14">
        <v>574</v>
      </c>
      <c s="14" r="P14"/>
      <c s="14" r="Q14"/>
      <c s="14" r="R14"/>
      <c s="14" r="S14"/>
      <c s="14" r="T14"/>
      <c s="14" r="U14"/>
    </row>
    <row r="15">
      <c t="s" s="14" r="A15">
        <v>67</v>
      </c>
      <c t="s" s="14" r="B15">
        <v>4416</v>
      </c>
      <c s="14" r="C15"/>
      <c t="s" s="14" r="D15">
        <v>139</v>
      </c>
      <c t="s" s="14" r="E15">
        <v>546</v>
      </c>
      <c t="s" s="14" r="F15">
        <v>278</v>
      </c>
      <c t="s" s="14" r="G15">
        <v>4389</v>
      </c>
      <c t="s" s="14" r="H15">
        <v>879</v>
      </c>
      <c t="s" s="14" r="I15">
        <v>550</v>
      </c>
      <c t="s" s="14" r="J15">
        <v>4417</v>
      </c>
      <c t="s" s="14" r="K15">
        <v>4384</v>
      </c>
      <c s="14" r="L15">
        <v>10004</v>
      </c>
      <c t="s" s="14" r="M15">
        <v>1118</v>
      </c>
      <c t="b" s="14" r="N15">
        <v>1</v>
      </c>
      <c t="s" s="14" r="O15">
        <v>4391</v>
      </c>
      <c s="14" r="P15"/>
      <c s="14" r="Q15"/>
      <c s="14" r="R15"/>
      <c s="14" r="S15"/>
      <c s="14" r="T15"/>
      <c s="14" r="U15"/>
    </row>
    <row r="16">
      <c t="s" s="14" r="A16">
        <v>84</v>
      </c>
      <c t="s" s="14" r="B16">
        <v>4418</v>
      </c>
      <c s="14" r="C16"/>
      <c t="s" s="14" r="D16">
        <v>139</v>
      </c>
      <c t="s" s="14" r="E16">
        <v>546</v>
      </c>
      <c t="s" s="14" r="F16">
        <v>278</v>
      </c>
      <c t="s" s="14" r="G16">
        <v>4382</v>
      </c>
      <c t="s" s="14" r="H16">
        <v>882</v>
      </c>
      <c t="s" s="14" r="I16">
        <v>550</v>
      </c>
      <c t="s" s="14" r="J16">
        <v>4383</v>
      </c>
      <c t="s" s="14" r="K16">
        <v>4384</v>
      </c>
      <c s="14" r="L16">
        <v>10003</v>
      </c>
      <c t="s" s="14" r="M16">
        <v>1118</v>
      </c>
      <c t="b" s="14" r="N16">
        <v>1</v>
      </c>
      <c t="s" s="14" r="O16">
        <v>552</v>
      </c>
      <c s="14" r="P16"/>
      <c s="14" r="Q16"/>
      <c s="14" r="R16"/>
      <c s="14" r="S16"/>
      <c s="14" r="T16"/>
      <c s="14" r="U16"/>
    </row>
    <row r="17">
      <c t="s" s="14" r="A17">
        <v>84</v>
      </c>
      <c t="s" s="14" r="B17">
        <v>4419</v>
      </c>
      <c s="14" r="C17"/>
      <c t="s" s="14" r="D17">
        <v>139</v>
      </c>
      <c t="s" s="14" r="E17">
        <v>546</v>
      </c>
      <c t="s" s="14" r="F17">
        <v>278</v>
      </c>
      <c t="s" s="14" r="G17">
        <v>4386</v>
      </c>
      <c t="s" s="14" r="H17">
        <v>882</v>
      </c>
      <c t="s" s="14" r="I17">
        <v>550</v>
      </c>
      <c t="s" s="14" r="J17">
        <v>4387</v>
      </c>
      <c t="s" s="14" r="K17">
        <v>4384</v>
      </c>
      <c s="14" r="L17">
        <v>10004</v>
      </c>
      <c t="s" s="14" r="M17">
        <v>1118</v>
      </c>
      <c t="b" s="14" r="N17">
        <v>1</v>
      </c>
      <c t="s" s="14" r="O17">
        <v>574</v>
      </c>
      <c s="14" r="P17"/>
      <c s="14" r="Q17"/>
      <c s="14" r="R17"/>
      <c s="14" r="S17"/>
      <c s="14" r="T17"/>
      <c s="14" r="U17"/>
    </row>
    <row r="18">
      <c t="s" s="14" r="A18">
        <v>84</v>
      </c>
      <c t="s" s="14" r="B18">
        <v>4420</v>
      </c>
      <c s="14" r="C18"/>
      <c t="s" s="14" r="D18">
        <v>139</v>
      </c>
      <c t="s" s="14" r="E18">
        <v>546</v>
      </c>
      <c t="s" s="14" r="F18">
        <v>278</v>
      </c>
      <c t="s" s="14" r="G18">
        <v>4389</v>
      </c>
      <c t="s" s="14" r="H18">
        <v>882</v>
      </c>
      <c t="s" s="14" r="I18">
        <v>550</v>
      </c>
      <c t="s" s="14" r="J18">
        <v>4390</v>
      </c>
      <c t="s" s="14" r="K18">
        <v>4384</v>
      </c>
      <c s="14" r="L18">
        <v>10004</v>
      </c>
      <c t="s" s="14" r="M18">
        <v>1118</v>
      </c>
      <c t="b" s="14" r="N18">
        <v>1</v>
      </c>
      <c t="s" s="14" r="O18">
        <v>4391</v>
      </c>
      <c s="14" r="P18"/>
      <c s="14" r="Q18"/>
      <c s="14" r="R18"/>
      <c s="14" r="S18"/>
      <c s="14" r="T18"/>
      <c s="14" r="U18"/>
    </row>
    <row r="19">
      <c s="14" r="A19"/>
      <c s="14" r="B19"/>
      <c s="14" r="C19"/>
      <c s="14" r="D19"/>
      <c s="14" r="E19"/>
      <c s="14" r="F19"/>
      <c s="14" r="G19"/>
      <c s="14" r="H19"/>
      <c s="14" r="I19"/>
      <c s="14" r="J19"/>
      <c s="14" r="K19"/>
      <c s="14" r="L19"/>
      <c s="14" r="M19"/>
      <c s="14" r="N19"/>
      <c s="14" r="O19"/>
      <c s="14" r="P19"/>
      <c s="14" r="Q19"/>
      <c s="14" r="R19"/>
      <c s="14" r="S19"/>
      <c s="14" r="T19"/>
      <c s="14" r="U19"/>
    </row>
    <row r="20">
      <c s="14" r="A20"/>
      <c s="14" r="B20"/>
      <c s="14" r="C20"/>
      <c s="14" r="D20"/>
      <c s="14" r="E20"/>
      <c s="14" r="F20"/>
      <c s="14" r="G20"/>
      <c s="14" r="H20"/>
      <c s="14" r="I20"/>
      <c s="14" r="J20"/>
      <c s="14" r="K20"/>
      <c s="14" r="L20"/>
      <c s="14" r="M20"/>
      <c s="14" r="N20"/>
      <c s="14" r="O20"/>
      <c s="14" r="P20"/>
      <c s="14" r="Q20"/>
      <c s="14" r="R20"/>
      <c s="14" r="S20"/>
      <c s="14" r="T20"/>
      <c s="14" r="U20"/>
    </row>
    <row r="21">
      <c s="14" r="A21"/>
      <c s="14" r="B21"/>
      <c s="14" r="C21"/>
      <c s="14" r="D21"/>
      <c s="14" r="E21"/>
      <c s="14" r="F21"/>
      <c s="14" r="G21"/>
      <c s="14" r="H21"/>
      <c s="14" r="I21"/>
      <c s="14" r="J21"/>
      <c s="14" r="K21"/>
      <c s="14" r="L21"/>
      <c s="14" r="M21"/>
      <c s="14" r="N21"/>
      <c s="14" r="O21"/>
      <c s="14" r="P21"/>
      <c s="14" r="Q21"/>
      <c s="14" r="R21"/>
      <c s="14" r="S21"/>
      <c s="14" r="T21"/>
      <c s="14" r="U21"/>
    </row>
    <row r="22">
      <c s="14" r="A22"/>
      <c s="14" r="B22"/>
      <c s="14" r="C22"/>
      <c s="14" r="D22"/>
      <c s="14" r="E22"/>
      <c s="14" r="F22"/>
      <c s="14" r="G22"/>
      <c s="14" r="H22"/>
      <c s="14" r="I22"/>
      <c s="14" r="J22"/>
      <c s="14" r="K22"/>
      <c s="14" r="L22"/>
      <c s="14" r="M22"/>
      <c s="14" r="N22"/>
      <c s="14" r="O22"/>
      <c s="14" r="P22"/>
      <c s="14" r="Q22"/>
      <c s="14" r="R22"/>
      <c s="14" r="S22"/>
      <c s="14" r="T22"/>
      <c s="14" r="U22"/>
    </row>
    <row r="23">
      <c s="14" r="A23"/>
      <c s="14" r="B23"/>
      <c s="14" r="C23"/>
      <c s="14" r="D23"/>
      <c s="14" r="E23"/>
      <c s="14" r="F23"/>
      <c s="14" r="G23"/>
      <c s="14" r="H23"/>
      <c s="14" r="I23"/>
      <c s="14" r="J23"/>
      <c s="14" r="K23"/>
      <c s="14" r="L23"/>
      <c s="14" r="M23"/>
      <c s="14" r="N23"/>
      <c s="14" r="O23"/>
      <c s="14" r="P23"/>
      <c s="14" r="Q23"/>
      <c s="14" r="R23"/>
      <c s="14" r="S23"/>
      <c s="14" r="T23"/>
      <c s="14" r="U23"/>
    </row>
    <row r="24">
      <c s="14" r="A24"/>
      <c s="14" r="B24"/>
      <c s="14" r="C24"/>
      <c s="14" r="D24"/>
      <c s="14" r="E24"/>
      <c s="14" r="F24"/>
      <c s="14" r="G24"/>
      <c s="14" r="H24"/>
      <c s="14" r="I24"/>
      <c s="14" r="J24"/>
      <c s="14" r="K24"/>
      <c s="14" r="L24"/>
      <c s="14" r="M24"/>
      <c s="14" r="N24"/>
      <c s="14" r="O24"/>
      <c s="14" r="P24"/>
      <c s="14" r="Q24"/>
      <c s="14" r="R24"/>
      <c s="14" r="S24"/>
      <c s="14" r="T24"/>
      <c s="14" r="U24"/>
    </row>
    <row r="25">
      <c s="14" r="A25"/>
      <c s="14" r="B25"/>
      <c s="14" r="C25"/>
      <c s="14" r="D25"/>
      <c s="14" r="E25"/>
      <c s="14" r="F25"/>
      <c s="14" r="G25"/>
      <c s="14" r="H25"/>
      <c s="14" r="I25"/>
      <c s="14" r="J25"/>
      <c s="14" r="K25"/>
      <c s="14" r="L25"/>
      <c s="14" r="M25"/>
      <c s="14" r="N25"/>
      <c s="14" r="O25"/>
      <c s="14" r="P25"/>
      <c s="14" r="Q25"/>
      <c s="14" r="R25"/>
      <c s="14" r="S25"/>
      <c s="14" r="T25"/>
      <c s="14" r="U25"/>
    </row>
    <row r="26">
      <c s="14" r="A26"/>
      <c s="14" r="B26"/>
      <c s="14" r="C26"/>
      <c s="14" r="D26"/>
      <c s="14" r="E26"/>
      <c s="14" r="F26"/>
      <c s="14" r="G26"/>
      <c s="14" r="H26"/>
      <c s="14" r="I26"/>
      <c s="14" r="J26"/>
      <c s="14" r="K26"/>
      <c s="14" r="L26"/>
      <c s="14" r="M26"/>
      <c s="14" r="N26"/>
      <c s="14" r="O26"/>
      <c s="14" r="P26"/>
      <c s="14" r="Q26"/>
      <c s="14" r="R26"/>
      <c s="14" r="S26"/>
      <c s="14" r="T26"/>
      <c s="14" r="U26"/>
    </row>
    <row r="27">
      <c s="14" r="A27"/>
      <c s="14" r="B27"/>
      <c s="14" r="C27"/>
      <c s="14" r="D27"/>
      <c s="14" r="E27"/>
      <c s="14" r="F27"/>
      <c s="14" r="G27"/>
      <c s="14" r="H27"/>
      <c s="14" r="I27"/>
      <c s="14" r="J27"/>
      <c s="14" r="K27"/>
      <c s="14" r="L27"/>
      <c s="14" r="M27"/>
      <c s="14" r="N27"/>
      <c s="14" r="O27"/>
      <c s="14" r="P27"/>
      <c s="14" r="Q27"/>
      <c s="14" r="R27"/>
      <c s="14" r="S27"/>
      <c s="14" r="T27"/>
      <c s="14" r="U27"/>
    </row>
    <row r="28">
      <c s="14" r="A28"/>
      <c s="14" r="B28"/>
      <c s="14" r="C28"/>
      <c s="14" r="D28"/>
      <c s="14" r="E28"/>
      <c s="14" r="F28"/>
      <c s="14" r="G28"/>
      <c s="14" r="H28"/>
      <c s="14" r="I28"/>
      <c s="14" r="J28"/>
      <c s="14" r="K28"/>
      <c s="14" r="L28"/>
      <c s="14" r="M28"/>
      <c s="14" r="N28"/>
      <c s="14" r="O28"/>
      <c s="14" r="P28"/>
      <c s="14" r="Q28"/>
      <c s="14" r="R28"/>
      <c s="14" r="S28"/>
      <c s="14" r="T28"/>
      <c s="14" r="U28"/>
    </row>
    <row r="29">
      <c s="14" r="A29"/>
      <c s="14" r="B29"/>
      <c s="14" r="C29"/>
      <c s="14" r="D29"/>
      <c s="14" r="E29"/>
      <c s="14" r="F29"/>
      <c s="14" r="G29"/>
      <c s="14" r="H29"/>
      <c s="14" r="I29"/>
      <c s="14" r="J29"/>
      <c s="14" r="K29"/>
      <c s="14" r="L29"/>
      <c s="14" r="M29"/>
      <c s="14" r="N29"/>
      <c s="14" r="O29"/>
      <c s="14" r="P29"/>
      <c s="14" r="Q29"/>
      <c s="14" r="R29"/>
      <c s="14" r="S29"/>
      <c s="14" r="T29"/>
      <c s="14" r="U29"/>
    </row>
    <row r="30">
      <c s="14" r="A30"/>
      <c s="14" r="B30"/>
      <c s="14" r="C30"/>
      <c s="14" r="D30"/>
      <c s="14" r="E30"/>
      <c s="14" r="F30"/>
      <c s="14" r="G30"/>
      <c s="14" r="H30"/>
      <c s="14" r="I30"/>
      <c s="14" r="J30"/>
      <c s="14" r="K30"/>
      <c s="14" r="L30"/>
      <c s="14" r="M30"/>
      <c s="14" r="N30"/>
      <c s="14" r="O30"/>
      <c s="14" r="P30"/>
      <c s="14" r="Q30"/>
      <c s="14" r="R30"/>
      <c s="14" r="S30"/>
      <c s="14" r="T30"/>
      <c s="14" r="U30"/>
    </row>
    <row r="31">
      <c s="14" r="A31"/>
      <c s="14" r="B31"/>
      <c s="14" r="C31"/>
      <c s="14" r="D31"/>
      <c s="14" r="E31"/>
      <c s="14" r="F31"/>
      <c s="14" r="G31"/>
      <c s="14" r="H31"/>
      <c s="14" r="I31"/>
      <c s="14" r="J31"/>
      <c s="14" r="K31"/>
      <c s="14" r="L31"/>
      <c s="14" r="M31"/>
      <c s="14" r="N31"/>
      <c s="14" r="O31"/>
      <c s="14" r="P31"/>
      <c s="14" r="Q31"/>
      <c s="14" r="R31"/>
      <c s="14" r="S31"/>
      <c s="14" r="T31"/>
      <c s="14" r="U31"/>
    </row>
    <row r="32">
      <c s="14" r="A32"/>
      <c s="14" r="B32"/>
      <c s="14" r="C32"/>
      <c s="14" r="D32"/>
      <c s="14" r="E32"/>
      <c s="14" r="F32"/>
      <c s="14" r="G32"/>
      <c s="14" r="H32"/>
      <c s="14" r="I32"/>
      <c s="14" r="J32"/>
      <c s="14" r="K32"/>
      <c s="14" r="L32"/>
      <c s="14" r="M32"/>
      <c s="14" r="N32"/>
      <c s="14" r="O32"/>
      <c s="14" r="P32"/>
      <c s="14" r="Q32"/>
      <c s="14" r="R32"/>
      <c s="14" r="S32"/>
      <c s="14" r="T32"/>
      <c s="14" r="U32"/>
    </row>
    <row r="33">
      <c s="14" r="A33"/>
      <c s="14" r="B33"/>
      <c s="14" r="C33"/>
      <c s="14" r="D33"/>
      <c s="14" r="E33"/>
      <c s="14" r="F33"/>
      <c s="14" r="G33"/>
      <c s="14" r="H33"/>
      <c s="14" r="I33"/>
      <c s="14" r="J33"/>
      <c s="14" r="K33"/>
      <c s="14" r="L33"/>
      <c s="14" r="M33"/>
      <c s="14" r="N33"/>
      <c s="14" r="O33"/>
      <c s="14" r="P33"/>
      <c s="14" r="Q33"/>
      <c s="14" r="R33"/>
      <c s="14" r="S33"/>
      <c s="14" r="T33"/>
      <c s="14" r="U33"/>
    </row>
    <row r="34">
      <c s="14" r="A34"/>
      <c s="14" r="B34"/>
      <c s="14" r="C34"/>
      <c s="14" r="D34"/>
      <c s="14" r="E34"/>
      <c s="14" r="F34"/>
      <c s="14" r="G34"/>
      <c s="14" r="H34"/>
      <c s="14" r="I34"/>
      <c s="14" r="J34"/>
      <c s="14" r="K34"/>
      <c s="14" r="L34"/>
      <c s="14" r="M34"/>
      <c s="14" r="N34"/>
      <c s="14" r="O34"/>
      <c s="14" r="P34"/>
      <c s="14" r="Q34"/>
      <c s="14" r="R34"/>
      <c s="14" r="S34"/>
      <c s="14" r="T34"/>
      <c s="14" r="U34"/>
    </row>
    <row r="35">
      <c s="14" r="A35"/>
      <c s="14" r="B35"/>
      <c s="14" r="C35"/>
      <c s="14" r="D35"/>
      <c s="14" r="E35"/>
      <c s="14" r="F35"/>
      <c s="14" r="G35"/>
      <c s="14" r="H35"/>
      <c s="14" r="I35"/>
      <c s="14" r="J35"/>
      <c s="14" r="K35"/>
      <c s="14" r="L35"/>
      <c s="14" r="M35"/>
      <c s="14" r="N35"/>
      <c s="14" r="O35"/>
      <c s="14" r="P35"/>
      <c s="14" r="Q35"/>
      <c s="14" r="R35"/>
      <c s="14" r="S35"/>
      <c s="14" r="T35"/>
      <c s="14" r="U35"/>
    </row>
    <row r="36">
      <c s="14" r="A36"/>
      <c s="14" r="B36"/>
      <c s="14" r="C36"/>
      <c s="14" r="D36"/>
      <c s="14" r="E36"/>
      <c s="14" r="F36"/>
      <c s="14" r="G36"/>
      <c s="14" r="H36"/>
      <c s="14" r="I36"/>
      <c s="14" r="J36"/>
      <c s="14" r="K36"/>
      <c s="14" r="L36"/>
      <c s="14" r="M36"/>
      <c s="14" r="N36"/>
      <c s="14" r="O36"/>
      <c s="14" r="P36"/>
      <c s="14" r="Q36"/>
      <c s="14" r="R36"/>
      <c s="14" r="S36"/>
      <c s="14" r="T36"/>
      <c s="14" r="U36"/>
    </row>
    <row r="37">
      <c s="14" r="A37"/>
      <c s="14" r="B37"/>
      <c s="14" r="C37"/>
      <c s="14" r="D37"/>
      <c s="14" r="E37"/>
      <c s="14" r="F37"/>
      <c s="14" r="G37"/>
      <c s="14" r="H37"/>
      <c s="14" r="I37"/>
      <c s="14" r="J37"/>
      <c s="14" r="K37"/>
      <c s="14" r="L37"/>
      <c s="14" r="M37"/>
      <c s="14" r="N37"/>
      <c s="14" r="O37"/>
      <c s="14" r="P37"/>
      <c s="14" r="Q37"/>
      <c s="14" r="R37"/>
      <c s="14" r="S37"/>
      <c s="14" r="T37"/>
      <c s="14" r="U37"/>
    </row>
    <row r="38">
      <c s="14" r="A38"/>
      <c s="14" r="B38"/>
      <c s="14" r="C38"/>
      <c s="14" r="D38"/>
      <c s="14" r="E38"/>
      <c s="14" r="F38"/>
      <c s="14" r="G38"/>
      <c s="14" r="H38"/>
      <c s="14" r="I38"/>
      <c s="14" r="J38"/>
      <c s="14" r="K38"/>
      <c s="14" r="L38"/>
      <c s="14" r="M38"/>
      <c s="14" r="N38"/>
      <c s="14" r="O38"/>
      <c s="14" r="P38"/>
      <c s="14" r="Q38"/>
      <c s="14" r="R38"/>
      <c s="14" r="S38"/>
      <c s="14" r="T38"/>
      <c s="14" r="U38"/>
    </row>
    <row r="39">
      <c s="14" r="A39"/>
      <c s="14" r="B39"/>
      <c s="14" r="C39"/>
      <c s="14" r="D39"/>
      <c s="14" r="E39"/>
      <c s="14" r="F39"/>
      <c s="14" r="G39"/>
      <c s="14" r="H39"/>
      <c s="14" r="I39"/>
      <c s="14" r="J39"/>
      <c s="14" r="K39"/>
      <c s="14" r="L39"/>
      <c s="14" r="M39"/>
      <c s="14" r="N39"/>
      <c s="14" r="O39"/>
      <c s="14" r="P39"/>
      <c s="14" r="Q39"/>
      <c s="14" r="R39"/>
      <c s="14" r="S39"/>
      <c s="14" r="T39"/>
      <c s="14" r="U39"/>
    </row>
    <row r="40">
      <c s="14" r="A40"/>
      <c s="14" r="B40"/>
      <c s="14" r="C40"/>
      <c s="14" r="D40"/>
      <c s="14" r="E40"/>
      <c s="14" r="F40"/>
      <c s="14" r="G40"/>
      <c s="14" r="H40"/>
      <c s="14" r="I40"/>
      <c s="14" r="J40"/>
      <c s="14" r="K40"/>
      <c s="14" r="L40"/>
      <c s="14" r="M40"/>
      <c s="14" r="N40"/>
      <c s="14" r="O40"/>
      <c s="14" r="P40"/>
      <c s="14" r="Q40"/>
      <c s="14" r="R40"/>
      <c s="14" r="S40"/>
      <c s="14" r="T40"/>
      <c s="14" r="U40"/>
    </row>
    <row r="41">
      <c s="14" r="A41"/>
      <c s="14" r="B41"/>
      <c s="14" r="C41"/>
      <c s="14" r="D41"/>
      <c s="14" r="E41"/>
      <c s="14" r="F41"/>
      <c s="14" r="G41"/>
      <c s="14" r="H41"/>
      <c s="14" r="I41"/>
      <c s="14" r="J41"/>
      <c s="14" r="K41"/>
      <c s="14" r="L41"/>
      <c s="14" r="M41"/>
      <c s="14" r="N41"/>
      <c s="14" r="O41"/>
      <c s="14" r="P41"/>
      <c s="14" r="Q41"/>
      <c s="14" r="R41"/>
      <c s="14" r="S41"/>
      <c s="14" r="T41"/>
      <c s="14" r="U41"/>
    </row>
    <row r="42">
      <c s="14" r="A42"/>
      <c s="14" r="B42"/>
      <c s="14" r="C42"/>
      <c s="14" r="D42"/>
      <c s="14" r="E42"/>
      <c s="14" r="F42"/>
      <c s="14" r="G42"/>
      <c s="14" r="H42"/>
      <c s="14" r="I42"/>
      <c s="14" r="J42"/>
      <c s="14" r="K42"/>
      <c s="14" r="L42"/>
      <c s="14" r="M42"/>
      <c s="14" r="N42"/>
      <c s="14" r="O42"/>
      <c s="14" r="P42"/>
      <c s="14" r="Q42"/>
      <c s="14" r="R42"/>
      <c s="14" r="S42"/>
      <c s="14" r="T42"/>
      <c s="14" r="U42"/>
    </row>
    <row r="43">
      <c s="14" r="A43"/>
      <c s="14" r="B43"/>
      <c s="14" r="C43"/>
      <c s="14" r="D43"/>
      <c s="14" r="E43"/>
      <c s="14" r="F43"/>
      <c s="14" r="G43"/>
      <c s="14" r="H43"/>
      <c s="14" r="I43"/>
      <c s="14" r="J43"/>
      <c s="14" r="K43"/>
      <c s="14" r="L43"/>
      <c s="14" r="M43"/>
      <c s="14" r="N43"/>
      <c s="14" r="O43"/>
      <c s="14" r="P43"/>
      <c s="14" r="Q43"/>
      <c s="14" r="R43"/>
      <c s="14" r="S43"/>
      <c s="14" r="T43"/>
      <c s="14" r="U43"/>
    </row>
    <row r="44">
      <c s="14" r="A44"/>
      <c s="14" r="B44"/>
      <c s="14" r="C44"/>
      <c s="14" r="D44"/>
      <c s="14" r="E44"/>
      <c s="14" r="F44"/>
      <c s="14" r="G44"/>
      <c s="14" r="H44"/>
      <c s="14" r="I44"/>
      <c s="14" r="J44"/>
      <c s="14" r="K44"/>
      <c s="14" r="L44"/>
      <c s="14" r="M44"/>
      <c s="14" r="N44"/>
      <c s="14" r="O44"/>
      <c s="14" r="P44"/>
      <c s="14" r="Q44"/>
      <c s="14" r="R44"/>
      <c s="14" r="S44"/>
      <c s="14" r="T44"/>
      <c s="14" r="U44"/>
    </row>
    <row r="45">
      <c s="14" r="A45"/>
      <c s="14" r="B45"/>
      <c s="14" r="C45"/>
      <c s="14" r="D45"/>
      <c s="14" r="E45"/>
      <c s="14" r="F45"/>
      <c s="14" r="G45"/>
      <c s="14" r="H45"/>
      <c s="14" r="I45"/>
      <c s="14" r="J45"/>
      <c s="14" r="K45"/>
      <c s="14" r="L45"/>
      <c s="14" r="M45"/>
      <c s="14" r="N45"/>
      <c s="14" r="O45"/>
      <c s="14" r="P45"/>
      <c s="14" r="Q45"/>
      <c s="14" r="R45"/>
      <c s="14" r="S45"/>
      <c s="14" r="T45"/>
      <c s="14" r="U45"/>
    </row>
    <row r="46">
      <c s="14" r="A46"/>
      <c s="14" r="B46"/>
      <c s="14" r="C46"/>
      <c s="14" r="D46"/>
      <c s="14" r="E46"/>
      <c s="14" r="F46"/>
      <c s="14" r="G46"/>
      <c s="14" r="H46"/>
      <c s="14" r="I46"/>
      <c s="14" r="J46"/>
      <c s="14" r="K46"/>
      <c s="14" r="L46"/>
      <c s="14" r="M46"/>
      <c s="14" r="N46"/>
      <c s="14" r="O46"/>
      <c s="14" r="P46"/>
      <c s="14" r="Q46"/>
      <c s="14" r="R46"/>
      <c s="14" r="S46"/>
      <c s="14" r="T46"/>
      <c s="14" r="U46"/>
    </row>
    <row r="47">
      <c s="14" r="A47"/>
      <c s="14" r="B47"/>
      <c s="14" r="C47"/>
      <c s="14" r="D47"/>
      <c s="14" r="E47"/>
      <c s="14" r="F47"/>
      <c s="14" r="G47"/>
      <c s="14" r="H47"/>
      <c s="14" r="I47"/>
      <c s="14" r="J47"/>
      <c s="14" r="K47"/>
      <c s="14" r="L47"/>
      <c s="14" r="M47"/>
      <c s="14" r="N47"/>
      <c s="14" r="O47"/>
      <c s="14" r="P47"/>
      <c s="14" r="Q47"/>
      <c s="14" r="R47"/>
      <c s="14" r="S47"/>
      <c s="14" r="T47"/>
      <c s="14" r="U47"/>
    </row>
    <row r="48">
      <c s="14" r="A48"/>
      <c s="14" r="B48"/>
      <c s="14" r="C48"/>
      <c s="14" r="D48"/>
      <c s="14" r="E48"/>
      <c s="14" r="F48"/>
      <c s="14" r="G48"/>
      <c s="14" r="H48"/>
      <c s="14" r="I48"/>
      <c s="14" r="J48"/>
      <c s="14" r="K48"/>
      <c s="14" r="L48"/>
      <c s="14" r="M48"/>
      <c s="14" r="N48"/>
      <c s="14" r="O48"/>
      <c s="14" r="P48"/>
      <c s="14" r="Q48"/>
      <c s="14" r="R48"/>
      <c s="14" r="S48"/>
      <c s="14" r="T48"/>
      <c s="14" r="U48"/>
    </row>
    <row r="49">
      <c s="14" r="A49"/>
      <c s="14" r="B49"/>
      <c s="14" r="C49"/>
      <c s="14" r="D49"/>
      <c s="14" r="E49"/>
      <c s="14" r="F49"/>
      <c s="14" r="G49"/>
      <c s="14" r="H49"/>
      <c s="14" r="I49"/>
      <c s="14" r="J49"/>
      <c s="14" r="K49"/>
      <c s="14" r="L49"/>
      <c s="14" r="M49"/>
      <c s="14" r="N49"/>
      <c s="14" r="O49"/>
      <c s="14" r="P49"/>
      <c s="14" r="Q49"/>
      <c s="14" r="R49"/>
      <c s="14" r="S49"/>
      <c s="14" r="T49"/>
      <c s="14" r="U49"/>
    </row>
    <row r="50">
      <c s="14" r="A50"/>
      <c s="14" r="B50"/>
      <c s="14" r="C50"/>
      <c s="14" r="D50"/>
      <c s="14" r="E50"/>
      <c s="14" r="F50"/>
      <c s="14" r="G50"/>
      <c s="14" r="H50"/>
      <c s="14" r="I50"/>
      <c s="14" r="J50"/>
      <c s="14" r="K50"/>
      <c s="14" r="L50"/>
      <c s="14" r="M50"/>
      <c s="14" r="N50"/>
      <c s="14" r="O50"/>
      <c s="14" r="P50"/>
      <c s="14" r="Q50"/>
      <c s="14" r="R50"/>
      <c s="14" r="S50"/>
      <c s="14" r="T50"/>
      <c s="14" r="U50"/>
    </row>
    <row r="51">
      <c s="14" r="A51"/>
      <c s="14" r="B51"/>
      <c s="14" r="C51"/>
      <c s="14" r="D51"/>
      <c s="14" r="E51"/>
      <c s="14" r="F51"/>
      <c s="14" r="G51"/>
      <c s="14" r="H51"/>
      <c s="14" r="I51"/>
      <c s="14" r="J51"/>
      <c s="14" r="K51"/>
      <c s="14" r="L51"/>
      <c s="14" r="M51"/>
      <c s="14" r="N51"/>
      <c s="14" r="O51"/>
      <c s="14" r="P51"/>
      <c s="14" r="Q51"/>
      <c s="14" r="R51"/>
      <c s="14" r="S51"/>
      <c s="14" r="T51"/>
      <c s="14" r="U51"/>
    </row>
    <row r="52">
      <c s="14" r="A52"/>
      <c s="14" r="B52"/>
      <c s="14" r="C52"/>
      <c s="14" r="D52"/>
      <c s="14" r="E52"/>
      <c s="14" r="F52"/>
      <c s="14" r="G52"/>
      <c s="14" r="H52"/>
      <c s="14" r="I52"/>
      <c s="14" r="J52"/>
      <c s="14" r="K52"/>
      <c s="14" r="L52"/>
      <c s="14" r="M52"/>
      <c s="14" r="N52"/>
      <c s="14" r="O52"/>
      <c s="14" r="P52"/>
      <c s="14" r="Q52"/>
      <c s="14" r="R52"/>
      <c s="14" r="S52"/>
      <c s="14" r="T52"/>
      <c s="14" r="U52"/>
    </row>
    <row r="53">
      <c s="14" r="A53"/>
      <c s="14" r="B53"/>
      <c s="14" r="C53"/>
      <c s="14" r="D53"/>
      <c s="14" r="E53"/>
      <c s="14" r="F53"/>
      <c s="14" r="G53"/>
      <c s="14" r="H53"/>
      <c s="14" r="I53"/>
      <c s="14" r="J53"/>
      <c s="14" r="K53"/>
      <c s="14" r="L53"/>
      <c s="14" r="M53"/>
      <c s="14" r="N53"/>
      <c s="14" r="O53"/>
      <c s="14" r="P53"/>
      <c s="14" r="Q53"/>
      <c s="14" r="R53"/>
      <c s="14" r="S53"/>
      <c s="14" r="T53"/>
      <c s="14" r="U53"/>
    </row>
    <row r="54">
      <c s="14" r="A54"/>
      <c s="14" r="B54"/>
      <c s="14" r="C54"/>
      <c s="14" r="D54"/>
      <c s="14" r="E54"/>
      <c s="14" r="F54"/>
      <c s="14" r="G54"/>
      <c s="14" r="H54"/>
      <c s="14" r="I54"/>
      <c s="14" r="J54"/>
      <c s="14" r="K54"/>
      <c s="14" r="L54"/>
      <c s="14" r="M54"/>
      <c s="14" r="N54"/>
      <c s="14" r="O54"/>
      <c s="14" r="P54"/>
      <c s="14" r="Q54"/>
      <c s="14" r="R54"/>
      <c s="14" r="S54"/>
      <c s="14" r="T54"/>
      <c s="14" r="U54"/>
    </row>
    <row r="55">
      <c s="14" r="A55"/>
      <c s="14" r="B55"/>
      <c s="14" r="C55"/>
      <c s="14" r="D55"/>
      <c s="14" r="E55"/>
      <c s="14" r="F55"/>
      <c s="14" r="G55"/>
      <c s="14" r="H55"/>
      <c s="14" r="I55"/>
      <c s="14" r="J55"/>
      <c s="14" r="K55"/>
      <c s="14" r="L55"/>
      <c s="14" r="M55"/>
      <c s="14" r="N55"/>
      <c s="14" r="O55"/>
      <c s="14" r="P55"/>
      <c s="14" r="Q55"/>
      <c s="14" r="R55"/>
      <c s="14" r="S55"/>
      <c s="14" r="T55"/>
      <c s="14" r="U55"/>
    </row>
    <row r="56">
      <c s="14" r="A56"/>
      <c s="14" r="B56"/>
      <c s="14" r="C56"/>
      <c s="14" r="D56"/>
      <c s="14" r="E56"/>
      <c s="14" r="F56"/>
      <c s="14" r="G56"/>
      <c s="14" r="H56"/>
      <c s="14" r="I56"/>
      <c s="14" r="J56"/>
      <c s="14" r="K56"/>
      <c s="14" r="L56"/>
      <c s="14" r="M56"/>
      <c s="14" r="N56"/>
      <c s="14" r="O56"/>
      <c s="14" r="P56"/>
      <c s="14" r="Q56"/>
      <c s="14" r="R56"/>
      <c s="14" r="S56"/>
      <c s="14" r="T56"/>
      <c s="14" r="U56"/>
    </row>
    <row r="57">
      <c s="14" r="A57"/>
      <c s="14" r="B57"/>
      <c s="14" r="C57"/>
      <c s="14" r="D57"/>
      <c s="14" r="E57"/>
      <c s="14" r="F57"/>
      <c s="14" r="G57"/>
      <c s="14" r="H57"/>
      <c s="14" r="I57"/>
      <c s="14" r="J57"/>
      <c s="14" r="K57"/>
      <c s="14" r="L57"/>
      <c s="14" r="M57"/>
      <c s="14" r="N57"/>
      <c s="14" r="O57"/>
      <c s="14" r="P57"/>
      <c s="14" r="Q57"/>
      <c s="14" r="R57"/>
      <c s="14" r="S57"/>
      <c s="14" r="T57"/>
      <c s="14" r="U57"/>
    </row>
    <row r="58">
      <c s="14" r="A58"/>
      <c s="14" r="B58"/>
      <c s="14" r="C58"/>
      <c s="14" r="D58"/>
      <c s="14" r="E58"/>
      <c s="14" r="F58"/>
      <c s="14" r="G58"/>
      <c s="14" r="H58"/>
      <c s="14" r="I58"/>
      <c s="14" r="J58"/>
      <c s="14" r="K58"/>
      <c s="14" r="L58"/>
      <c s="14" r="M58"/>
      <c s="14" r="N58"/>
      <c s="14" r="O58"/>
      <c s="14" r="P58"/>
      <c s="14" r="Q58"/>
      <c s="14" r="R58"/>
      <c s="14" r="S58"/>
      <c s="14" r="T58"/>
      <c s="14" r="U58"/>
    </row>
    <row r="59">
      <c s="14" r="A59"/>
      <c s="14" r="B59"/>
      <c s="14" r="C59"/>
      <c s="14" r="D59"/>
      <c s="14" r="E59"/>
      <c s="14" r="F59"/>
      <c s="14" r="G59"/>
      <c s="14" r="H59"/>
      <c s="14" r="I59"/>
      <c s="14" r="J59"/>
      <c s="14" r="K59"/>
      <c s="14" r="L59"/>
      <c s="14" r="M59"/>
      <c s="14" r="N59"/>
      <c s="14" r="O59"/>
      <c s="14" r="P59"/>
      <c s="14" r="Q59"/>
      <c s="14" r="R59"/>
      <c s="14" r="S59"/>
      <c s="14" r="T59"/>
      <c s="14" r="U59"/>
    </row>
    <row r="60">
      <c s="14" r="A60"/>
      <c s="14" r="B60"/>
      <c s="14" r="C60"/>
      <c s="14" r="D60"/>
      <c s="14" r="E60"/>
      <c s="14" r="F60"/>
      <c s="14" r="G60"/>
      <c s="14" r="H60"/>
      <c s="14" r="I60"/>
      <c s="14" r="J60"/>
      <c s="14" r="K60"/>
      <c s="14" r="L60"/>
      <c s="14" r="M60"/>
      <c s="14" r="N60"/>
      <c s="14" r="O60"/>
      <c s="14" r="P60"/>
      <c s="14" r="Q60"/>
      <c s="14" r="R60"/>
      <c s="14" r="S60"/>
      <c s="14" r="T60"/>
      <c s="14" r="U60"/>
    </row>
    <row r="61">
      <c s="14" r="A61"/>
      <c s="14" r="B61"/>
      <c s="14" r="C61"/>
      <c s="14" r="D61"/>
      <c s="14" r="E61"/>
      <c s="14" r="F61"/>
      <c s="14" r="G61"/>
      <c s="14" r="H61"/>
      <c s="14" r="I61"/>
      <c s="14" r="J61"/>
      <c s="14" r="K61"/>
      <c s="14" r="L61"/>
      <c s="14" r="M61"/>
      <c s="14" r="N61"/>
      <c s="14" r="O61"/>
      <c s="14" r="P61"/>
      <c s="14" r="Q61"/>
      <c s="14" r="R61"/>
      <c s="14" r="S61"/>
      <c s="14" r="T61"/>
      <c s="14" r="U61"/>
    </row>
    <row r="62">
      <c s="14" r="A62"/>
      <c s="14" r="B62"/>
      <c s="14" r="C62"/>
      <c s="14" r="D62"/>
      <c s="14" r="E62"/>
      <c s="14" r="F62"/>
      <c s="14" r="G62"/>
      <c s="14" r="H62"/>
      <c s="14" r="I62"/>
      <c s="14" r="J62"/>
      <c s="14" r="K62"/>
      <c s="14" r="L62"/>
      <c s="14" r="M62"/>
      <c s="14" r="N62"/>
      <c s="14" r="O62"/>
      <c s="14" r="P62"/>
      <c s="14" r="Q62"/>
      <c s="14" r="R62"/>
      <c s="14" r="S62"/>
      <c s="14" r="T62"/>
      <c s="14" r="U62"/>
    </row>
    <row r="63">
      <c s="14" r="A63"/>
      <c s="14" r="B63"/>
      <c s="14" r="C63"/>
      <c s="14" r="D63"/>
      <c s="14" r="E63"/>
      <c s="14" r="F63"/>
      <c s="14" r="G63"/>
      <c s="14" r="H63"/>
      <c s="14" r="I63"/>
      <c s="14" r="J63"/>
      <c s="14" r="K63"/>
      <c s="14" r="L63"/>
      <c s="14" r="M63"/>
      <c s="14" r="N63"/>
      <c s="14" r="O63"/>
      <c s="14" r="P63"/>
      <c s="14" r="Q63"/>
      <c s="14" r="R63"/>
      <c s="14" r="S63"/>
      <c s="14" r="T63"/>
      <c s="14" r="U63"/>
    </row>
    <row r="64">
      <c s="14" r="A64"/>
      <c s="14" r="B64"/>
      <c s="14" r="C64"/>
      <c s="14" r="D64"/>
      <c s="14" r="E64"/>
      <c s="14" r="F64"/>
      <c s="14" r="G64"/>
      <c s="14" r="H64"/>
      <c s="14" r="I64"/>
      <c s="14" r="J64"/>
      <c s="14" r="K64"/>
      <c s="14" r="L64"/>
      <c s="14" r="M64"/>
      <c s="14" r="N64"/>
      <c s="14" r="O64"/>
      <c s="14" r="P64"/>
      <c s="14" r="Q64"/>
      <c s="14" r="R64"/>
      <c s="14" r="S64"/>
      <c s="14" r="T64"/>
      <c s="14" r="U64"/>
    </row>
    <row r="65">
      <c s="14" r="A65"/>
      <c s="14" r="B65"/>
      <c s="14" r="C65"/>
      <c s="14" r="D65"/>
      <c s="14" r="E65"/>
      <c s="14" r="F65"/>
      <c s="14" r="G65"/>
      <c s="14" r="H65"/>
      <c s="14" r="I65"/>
      <c s="14" r="J65"/>
      <c s="14" r="K65"/>
      <c s="14" r="L65"/>
      <c s="14" r="M65"/>
      <c s="14" r="N65"/>
      <c s="14" r="O65"/>
      <c s="14" r="P65"/>
      <c s="14" r="Q65"/>
      <c s="14" r="R65"/>
      <c s="14" r="S65"/>
      <c s="14" r="T65"/>
      <c s="14" r="U65"/>
    </row>
    <row r="66">
      <c s="14" r="A66"/>
      <c s="14" r="B66"/>
      <c s="14" r="C66"/>
      <c s="14" r="D66"/>
      <c s="14" r="E66"/>
      <c s="14" r="F66"/>
      <c s="14" r="G66"/>
      <c s="14" r="H66"/>
      <c s="14" r="I66"/>
      <c s="14" r="J66"/>
      <c s="14" r="K66"/>
      <c s="14" r="L66"/>
      <c s="14" r="M66"/>
      <c s="14" r="N66"/>
      <c s="14" r="O66"/>
      <c s="14" r="P66"/>
      <c s="14" r="Q66"/>
      <c s="14" r="R66"/>
      <c s="14" r="S66"/>
      <c s="14" r="T66"/>
      <c s="14" r="U66"/>
    </row>
    <row r="67">
      <c s="14" r="A67"/>
      <c s="14" r="B67"/>
      <c s="14" r="C67"/>
      <c s="14" r="D67"/>
      <c s="14" r="E67"/>
      <c s="14" r="F67"/>
      <c s="14" r="G67"/>
      <c s="14" r="H67"/>
      <c s="14" r="I67"/>
      <c s="14" r="J67"/>
      <c s="14" r="K67"/>
      <c s="14" r="L67"/>
      <c s="14" r="M67"/>
      <c s="14" r="N67"/>
      <c s="14" r="O67"/>
      <c s="14" r="P67"/>
      <c s="14" r="Q67"/>
      <c s="14" r="R67"/>
      <c s="14" r="S67"/>
      <c s="14" r="T67"/>
      <c s="14" r="U67"/>
    </row>
    <row r="68">
      <c s="14" r="A68"/>
      <c s="14" r="B68"/>
      <c s="14" r="C68"/>
      <c s="14" r="D68"/>
      <c s="14" r="E68"/>
      <c s="14" r="F68"/>
      <c s="14" r="G68"/>
      <c s="14" r="H68"/>
      <c s="14" r="I68"/>
      <c s="14" r="J68"/>
      <c s="14" r="K68"/>
      <c s="14" r="L68"/>
      <c s="14" r="M68"/>
      <c s="14" r="N68"/>
      <c s="14" r="O68"/>
      <c s="14" r="P68"/>
      <c s="14" r="Q68"/>
      <c s="14" r="R68"/>
      <c s="14" r="S68"/>
      <c s="14" r="T68"/>
      <c s="14" r="U68"/>
    </row>
    <row r="69">
      <c s="14" r="A69"/>
      <c s="14" r="B69"/>
      <c s="14" r="C69"/>
      <c s="14" r="D69"/>
      <c s="14" r="E69"/>
      <c s="14" r="F69"/>
      <c s="14" r="G69"/>
      <c s="14" r="H69"/>
      <c s="14" r="I69"/>
      <c s="14" r="J69"/>
      <c s="14" r="K69"/>
      <c s="14" r="L69"/>
      <c s="14" r="M69"/>
      <c s="14" r="N69"/>
      <c s="14" r="O69"/>
      <c s="14" r="P69"/>
      <c s="14" r="Q69"/>
      <c s="14" r="R69"/>
      <c s="14" r="S69"/>
      <c s="14" r="T69"/>
      <c s="14" r="U69"/>
    </row>
    <row r="70">
      <c s="14" r="A70"/>
      <c s="14" r="B70"/>
      <c s="14" r="C70"/>
      <c s="14" r="D70"/>
      <c s="14" r="E70"/>
      <c s="14" r="F70"/>
      <c s="14" r="G70"/>
      <c s="14" r="H70"/>
      <c s="14" r="I70"/>
      <c s="14" r="J70"/>
      <c s="14" r="K70"/>
      <c s="14" r="L70"/>
      <c s="14" r="M70"/>
      <c s="14" r="N70"/>
      <c s="14" r="O70"/>
      <c s="14" r="P70"/>
      <c s="14" r="Q70"/>
      <c s="14" r="R70"/>
      <c s="14" r="S70"/>
      <c s="14" r="T70"/>
      <c s="14" r="U70"/>
    </row>
    <row r="71">
      <c s="14" r="A71"/>
      <c s="14" r="B71"/>
      <c s="14" r="C71"/>
      <c s="14" r="D71"/>
      <c s="14" r="E71"/>
      <c s="14" r="F71"/>
      <c s="14" r="G71"/>
      <c s="14" r="H71"/>
      <c s="14" r="I71"/>
      <c s="14" r="J71"/>
      <c s="14" r="K71"/>
      <c s="14" r="L71"/>
      <c s="14" r="M71"/>
      <c s="14" r="N71"/>
      <c s="14" r="O71"/>
      <c s="14" r="P71"/>
      <c s="14" r="Q71"/>
      <c s="14" r="R71"/>
      <c s="14" r="S71"/>
      <c s="14" r="T71"/>
      <c s="14" r="U71"/>
    </row>
    <row r="72">
      <c s="14" r="A72"/>
      <c s="14" r="B72"/>
      <c s="14" r="C72"/>
      <c s="14" r="D72"/>
      <c s="14" r="E72"/>
      <c s="14" r="F72"/>
      <c s="14" r="G72"/>
      <c s="14" r="H72"/>
      <c s="14" r="I72"/>
      <c s="14" r="J72"/>
      <c s="14" r="K72"/>
      <c s="14" r="L72"/>
      <c s="14" r="M72"/>
      <c s="14" r="N72"/>
      <c s="14" r="O72"/>
      <c s="14" r="P72"/>
      <c s="14" r="Q72"/>
      <c s="14" r="R72"/>
      <c s="14" r="S72"/>
      <c s="14" r="T72"/>
      <c s="14" r="U72"/>
    </row>
    <row r="73">
      <c s="14" r="A73"/>
      <c s="14" r="B73"/>
      <c s="14" r="C73"/>
      <c s="14" r="D73"/>
      <c s="14" r="E73"/>
      <c s="14" r="F73"/>
      <c s="14" r="G73"/>
      <c s="14" r="H73"/>
      <c s="14" r="I73"/>
      <c s="14" r="J73"/>
      <c s="14" r="K73"/>
      <c s="14" r="L73"/>
      <c s="14" r="M73"/>
      <c s="14" r="N73"/>
      <c s="14" r="O73"/>
      <c s="14" r="P73"/>
      <c s="14" r="Q73"/>
      <c s="14" r="R73"/>
      <c s="14" r="S73"/>
      <c s="14" r="T73"/>
      <c s="14" r="U73"/>
    </row>
    <row r="74">
      <c s="14" r="A74"/>
      <c s="14" r="B74"/>
      <c s="14" r="C74"/>
      <c s="14" r="D74"/>
      <c s="14" r="E74"/>
      <c s="14" r="F74"/>
      <c s="14" r="G74"/>
      <c s="14" r="H74"/>
      <c s="14" r="I74"/>
      <c s="14" r="J74"/>
      <c s="14" r="K74"/>
      <c s="14" r="L74"/>
      <c s="14" r="M74"/>
      <c s="14" r="N74"/>
      <c s="14" r="O74"/>
      <c s="14" r="P74"/>
      <c s="14" r="Q74"/>
      <c s="14" r="R74"/>
      <c s="14" r="S74"/>
      <c s="14" r="T74"/>
      <c s="14" r="U74"/>
    </row>
    <row r="75">
      <c s="14" r="A75"/>
      <c s="14" r="B75"/>
      <c s="14" r="C75"/>
      <c s="14" r="D75"/>
      <c s="14" r="E75"/>
      <c s="14" r="F75"/>
      <c s="14" r="G75"/>
      <c s="14" r="H75"/>
      <c s="14" r="I75"/>
      <c s="14" r="J75"/>
      <c s="14" r="K75"/>
      <c s="14" r="L75"/>
      <c s="14" r="M75"/>
      <c s="14" r="N75"/>
      <c s="14" r="O75"/>
      <c s="14" r="P75"/>
      <c s="14" r="Q75"/>
      <c s="14" r="R75"/>
      <c s="14" r="S75"/>
      <c s="14" r="T75"/>
      <c s="14" r="U75"/>
    </row>
    <row r="76">
      <c s="14" r="A76"/>
      <c s="14" r="B76"/>
      <c s="14" r="C76"/>
      <c s="14" r="D76"/>
      <c s="14" r="E76"/>
      <c s="14" r="F76"/>
      <c s="14" r="G76"/>
      <c s="14" r="H76"/>
      <c s="14" r="I76"/>
      <c s="14" r="J76"/>
      <c s="14" r="K76"/>
      <c s="14" r="L76"/>
      <c s="14" r="M76"/>
      <c s="14" r="N76"/>
      <c s="14" r="O76"/>
      <c s="14" r="P76"/>
      <c s="14" r="Q76"/>
      <c s="14" r="R76"/>
      <c s="14" r="S76"/>
      <c s="14" r="T76"/>
      <c s="14" r="U76"/>
    </row>
    <row r="77">
      <c s="14" r="A77"/>
      <c s="14" r="B77"/>
      <c s="14" r="C77"/>
      <c s="14" r="D77"/>
      <c s="14" r="E77"/>
      <c s="14" r="F77"/>
      <c s="14" r="G77"/>
      <c s="14" r="H77"/>
      <c s="14" r="I77"/>
      <c s="14" r="J77"/>
      <c s="14" r="K77"/>
      <c s="14" r="L77"/>
      <c s="14" r="M77"/>
      <c s="14" r="N77"/>
      <c s="14" r="O77"/>
      <c s="14" r="P77"/>
      <c s="14" r="Q77"/>
      <c s="14" r="R77"/>
      <c s="14" r="S77"/>
      <c s="14" r="T77"/>
      <c s="14" r="U77"/>
    </row>
    <row r="78">
      <c s="14" r="A78"/>
      <c s="14" r="B78"/>
      <c s="14" r="C78"/>
      <c s="14" r="D78"/>
      <c s="14" r="E78"/>
      <c s="14" r="F78"/>
      <c s="14" r="G78"/>
      <c s="14" r="H78"/>
      <c s="14" r="I78"/>
      <c s="14" r="J78"/>
      <c s="14" r="K78"/>
      <c s="14" r="L78"/>
      <c s="14" r="M78"/>
      <c s="14" r="N78"/>
      <c s="14" r="O78"/>
      <c s="14" r="P78"/>
      <c s="14" r="Q78"/>
      <c s="14" r="R78"/>
      <c s="14" r="S78"/>
      <c s="14" r="T78"/>
      <c s="14" r="U78"/>
    </row>
    <row r="79">
      <c s="14" r="A79"/>
      <c s="14" r="B79"/>
      <c s="14" r="C79"/>
      <c s="14" r="D79"/>
      <c s="14" r="E79"/>
      <c s="14" r="F79"/>
      <c s="14" r="G79"/>
      <c s="14" r="H79"/>
      <c s="14" r="I79"/>
      <c s="14" r="J79"/>
      <c s="14" r="K79"/>
      <c s="14" r="L79"/>
      <c s="14" r="M79"/>
      <c s="14" r="N79"/>
      <c s="14" r="O79"/>
      <c s="14" r="P79"/>
      <c s="14" r="Q79"/>
      <c s="14" r="R79"/>
      <c s="14" r="S79"/>
      <c s="14" r="T79"/>
      <c s="14" r="U79"/>
    </row>
    <row r="80">
      <c s="14" r="A80"/>
      <c s="14" r="B80"/>
      <c s="14" r="C80"/>
      <c s="14" r="D80"/>
      <c s="14" r="E80"/>
      <c s="14" r="F80"/>
      <c s="14" r="G80"/>
      <c s="14" r="H80"/>
      <c s="14" r="I80"/>
      <c s="14" r="J80"/>
      <c s="14" r="K80"/>
      <c s="14" r="L80"/>
      <c s="14" r="M80"/>
      <c s="14" r="N80"/>
      <c s="14" r="O80"/>
      <c s="14" r="P80"/>
      <c s="14" r="Q80"/>
      <c s="14" r="R80"/>
      <c s="14" r="S80"/>
      <c s="14" r="T80"/>
      <c s="14" r="U80"/>
    </row>
    <row r="81">
      <c s="14" r="A81"/>
      <c s="14" r="B81"/>
      <c s="14" r="C81"/>
      <c s="14" r="D81"/>
      <c s="14" r="E81"/>
      <c s="14" r="F81"/>
      <c s="14" r="G81"/>
      <c s="14" r="H81"/>
      <c s="14" r="I81"/>
      <c s="14" r="J81"/>
      <c s="14" r="K81"/>
      <c s="14" r="L81"/>
      <c s="14" r="M81"/>
      <c s="14" r="N81"/>
      <c s="14" r="O81"/>
      <c s="14" r="P81"/>
      <c s="14" r="Q81"/>
      <c s="14" r="R81"/>
      <c s="14" r="S81"/>
      <c s="14" r="T81"/>
      <c s="14" r="U81"/>
    </row>
    <row r="82">
      <c s="14" r="A82"/>
      <c s="14" r="B82"/>
      <c s="14" r="C82"/>
      <c s="14" r="D82"/>
      <c s="14" r="E82"/>
      <c s="14" r="F82"/>
      <c s="14" r="G82"/>
      <c s="14" r="H82"/>
      <c s="14" r="I82"/>
      <c s="14" r="J82"/>
      <c s="14" r="K82"/>
      <c s="14" r="L82"/>
      <c s="14" r="M82"/>
      <c s="14" r="N82"/>
      <c s="14" r="O82"/>
      <c s="14" r="P82"/>
      <c s="14" r="Q82"/>
      <c s="14" r="R82"/>
      <c s="14" r="S82"/>
      <c s="14" r="T82"/>
      <c s="14" r="U82"/>
    </row>
    <row r="83">
      <c s="14" r="A83"/>
      <c s="14" r="B83"/>
      <c s="14" r="C83"/>
      <c s="14" r="D83"/>
      <c s="14" r="E83"/>
      <c s="14" r="F83"/>
      <c s="14" r="G83"/>
      <c s="14" r="H83"/>
      <c s="14" r="I83"/>
      <c s="14" r="J83"/>
      <c s="14" r="K83"/>
      <c s="14" r="L83"/>
      <c s="14" r="M83"/>
      <c s="14" r="N83"/>
      <c s="14" r="O83"/>
      <c s="14" r="P83"/>
      <c s="14" r="Q83"/>
      <c s="14" r="R83"/>
      <c s="14" r="S83"/>
      <c s="14" r="T83"/>
      <c s="14" r="U83"/>
    </row>
    <row r="84">
      <c s="14" r="A84"/>
      <c s="14" r="B84"/>
      <c s="14" r="C84"/>
      <c s="14" r="D84"/>
      <c s="14" r="E84"/>
      <c s="14" r="F84"/>
      <c s="14" r="G84"/>
      <c s="14" r="H84"/>
      <c s="14" r="I84"/>
      <c s="14" r="J84"/>
      <c s="14" r="K84"/>
      <c s="14" r="L84"/>
      <c s="14" r="M84"/>
      <c s="14" r="N84"/>
      <c s="14" r="O84"/>
      <c s="14" r="P84"/>
      <c s="14" r="Q84"/>
      <c s="14" r="R84"/>
      <c s="14" r="S84"/>
      <c s="14" r="T84"/>
      <c s="14" r="U84"/>
    </row>
    <row r="85">
      <c s="14" r="A85"/>
      <c s="14" r="B85"/>
      <c s="14" r="C85"/>
      <c s="14" r="D85"/>
      <c s="14" r="E85"/>
      <c s="14" r="F85"/>
      <c s="14" r="G85"/>
      <c s="14" r="H85"/>
      <c s="14" r="I85"/>
      <c s="14" r="J85"/>
      <c s="14" r="K85"/>
      <c s="14" r="L85"/>
      <c s="14" r="M85"/>
      <c s="14" r="N85"/>
      <c s="14" r="O85"/>
      <c s="14" r="P85"/>
      <c s="14" r="Q85"/>
      <c s="14" r="R85"/>
      <c s="14" r="S85"/>
      <c s="14" r="T85"/>
      <c s="14" r="U85"/>
    </row>
    <row r="86">
      <c s="14" r="A86"/>
      <c s="14" r="B86"/>
      <c s="14" r="C86"/>
      <c s="14" r="D86"/>
      <c s="14" r="E86"/>
      <c s="14" r="F86"/>
      <c s="14" r="G86"/>
      <c s="14" r="H86"/>
      <c s="14" r="I86"/>
      <c s="14" r="J86"/>
      <c s="14" r="K86"/>
      <c s="14" r="L86"/>
      <c s="14" r="M86"/>
      <c s="14" r="N86"/>
      <c s="14" r="O86"/>
      <c s="14" r="P86"/>
      <c s="14" r="Q86"/>
      <c s="14" r="R86"/>
      <c s="14" r="S86"/>
      <c s="14" r="T86"/>
      <c s="14" r="U86"/>
    </row>
    <row r="87">
      <c s="14" r="A87"/>
      <c s="14" r="B87"/>
      <c s="14" r="C87"/>
      <c s="14" r="D87"/>
      <c s="14" r="E87"/>
      <c s="14" r="F87"/>
      <c s="14" r="G87"/>
      <c s="14" r="H87"/>
      <c s="14" r="I87"/>
      <c s="14" r="J87"/>
      <c s="14" r="K87"/>
      <c s="14" r="L87"/>
      <c s="14" r="M87"/>
      <c s="14" r="N87"/>
      <c s="14" r="O87"/>
      <c s="14" r="P87"/>
      <c s="14" r="Q87"/>
      <c s="14" r="R87"/>
      <c s="14" r="S87"/>
      <c s="14" r="T87"/>
      <c s="14" r="U87"/>
    </row>
    <row r="88">
      <c s="14" r="A88"/>
      <c s="14" r="B88"/>
      <c s="14" r="C88"/>
      <c s="14" r="D88"/>
      <c s="14" r="E88"/>
      <c s="14" r="F88"/>
      <c s="14" r="G88"/>
      <c s="14" r="H88"/>
      <c s="14" r="I88"/>
      <c s="14" r="J88"/>
      <c s="14" r="K88"/>
      <c s="14" r="L88"/>
      <c s="14" r="M88"/>
      <c s="14" r="N88"/>
      <c s="14" r="O88"/>
      <c s="14" r="P88"/>
      <c s="14" r="Q88"/>
      <c s="14" r="R88"/>
      <c s="14" r="S88"/>
      <c s="14" r="T88"/>
      <c s="14" r="U88"/>
    </row>
    <row r="89">
      <c s="14" r="A89"/>
      <c s="14" r="B89"/>
      <c s="14" r="C89"/>
      <c s="14" r="D89"/>
      <c s="14" r="E89"/>
      <c s="14" r="F89"/>
      <c s="14" r="G89"/>
      <c s="14" r="H89"/>
      <c s="14" r="I89"/>
      <c s="14" r="J89"/>
      <c s="14" r="K89"/>
      <c s="14" r="L89"/>
      <c s="14" r="M89"/>
      <c s="14" r="N89"/>
      <c s="14" r="O89"/>
      <c s="14" r="P89"/>
      <c s="14" r="Q89"/>
      <c s="14" r="R89"/>
      <c s="14" r="S89"/>
      <c s="14" r="T89"/>
      <c s="14" r="U89"/>
    </row>
    <row r="90">
      <c s="14" r="A90"/>
      <c s="14" r="B90"/>
      <c s="14" r="C90"/>
      <c s="14" r="D90"/>
      <c s="14" r="E90"/>
      <c s="14" r="F90"/>
      <c s="14" r="G90"/>
      <c s="14" r="H90"/>
      <c s="14" r="I90"/>
      <c s="14" r="J90"/>
      <c s="14" r="K90"/>
      <c s="14" r="L90"/>
      <c s="14" r="M90"/>
      <c s="14" r="N90"/>
      <c s="14" r="O90"/>
      <c s="14" r="P90"/>
      <c s="14" r="Q90"/>
      <c s="14" r="R90"/>
      <c s="14" r="S90"/>
      <c s="14" r="T90"/>
      <c s="14" r="U90"/>
    </row>
    <row r="91">
      <c s="14" r="A91"/>
      <c s="14" r="B91"/>
      <c s="14" r="C91"/>
      <c s="14" r="D91"/>
      <c s="14" r="E91"/>
      <c s="14" r="F91"/>
      <c s="14" r="G91"/>
      <c s="14" r="H91"/>
      <c s="14" r="I91"/>
      <c s="14" r="J91"/>
      <c s="14" r="K91"/>
      <c s="14" r="L91"/>
      <c s="14" r="M91"/>
      <c s="14" r="N91"/>
      <c s="14" r="O91"/>
      <c s="14" r="P91"/>
      <c s="14" r="Q91"/>
      <c s="14" r="R91"/>
      <c s="14" r="S91"/>
      <c s="14" r="T91"/>
      <c s="14" r="U91"/>
    </row>
    <row r="92">
      <c s="14" r="A92"/>
      <c s="14" r="B92"/>
      <c s="14" r="C92"/>
      <c s="14" r="D92"/>
      <c s="14" r="E92"/>
      <c s="14" r="F92"/>
      <c s="14" r="G92"/>
      <c s="14" r="H92"/>
      <c s="14" r="I92"/>
      <c s="14" r="J92"/>
      <c s="14" r="K92"/>
      <c s="14" r="L92"/>
      <c s="14" r="M92"/>
      <c s="14" r="N92"/>
      <c s="14" r="O92"/>
      <c s="14" r="P92"/>
      <c s="14" r="Q92"/>
      <c s="14" r="R92"/>
      <c s="14" r="S92"/>
      <c s="14" r="T92"/>
      <c s="14" r="U92"/>
    </row>
    <row r="93">
      <c s="14" r="A93"/>
      <c s="14" r="B93"/>
      <c s="14" r="C93"/>
      <c s="14" r="D93"/>
      <c s="14" r="E93"/>
      <c s="14" r="F93"/>
      <c s="14" r="G93"/>
      <c s="14" r="H93"/>
      <c s="14" r="I93"/>
      <c s="14" r="J93"/>
      <c s="14" r="K93"/>
      <c s="14" r="L93"/>
      <c s="14" r="M93"/>
      <c s="14" r="N93"/>
      <c s="14" r="O93"/>
      <c s="14" r="P93"/>
      <c s="14" r="Q93"/>
      <c s="14" r="R93"/>
      <c s="14" r="S93"/>
      <c s="14" r="T93"/>
      <c s="14" r="U93"/>
    </row>
    <row r="94">
      <c s="14" r="A94"/>
      <c s="14" r="B94"/>
      <c s="14" r="C94"/>
      <c s="14" r="D94"/>
      <c s="14" r="E94"/>
      <c s="14" r="F94"/>
      <c s="14" r="G94"/>
      <c s="14" r="H94"/>
      <c s="14" r="I94"/>
      <c s="14" r="J94"/>
      <c s="14" r="K94"/>
      <c s="14" r="L94"/>
      <c s="14" r="M94"/>
      <c s="14" r="N94"/>
      <c s="14" r="O94"/>
      <c s="14" r="P94"/>
      <c s="14" r="Q94"/>
      <c s="14" r="R94"/>
      <c s="14" r="S94"/>
      <c s="14" r="T94"/>
      <c s="14" r="U94"/>
    </row>
    <row r="95">
      <c s="14" r="A95"/>
      <c s="14" r="B95"/>
      <c s="14" r="C95"/>
      <c s="14" r="D95"/>
      <c s="14" r="E95"/>
      <c s="14" r="F95"/>
      <c s="14" r="G95"/>
      <c s="14" r="H95"/>
      <c s="14" r="I95"/>
      <c s="14" r="J95"/>
      <c s="14" r="K95"/>
      <c s="14" r="L95"/>
      <c s="14" r="M95"/>
      <c s="14" r="N95"/>
      <c s="14" r="O95"/>
      <c s="14" r="P95"/>
      <c s="14" r="Q95"/>
      <c s="14" r="R95"/>
      <c s="14" r="S95"/>
      <c s="14" r="T95"/>
      <c s="14" r="U95"/>
    </row>
    <row r="96">
      <c s="14" r="A96"/>
      <c s="14" r="B96"/>
      <c s="14" r="C96"/>
      <c s="14" r="D96"/>
      <c s="14" r="E96"/>
      <c s="14" r="F96"/>
      <c s="14" r="G96"/>
      <c s="14" r="H96"/>
      <c s="14" r="I96"/>
      <c s="14" r="J96"/>
      <c s="14" r="K96"/>
      <c s="14" r="L96"/>
      <c s="14" r="M96"/>
      <c s="14" r="N96"/>
      <c s="14" r="O96"/>
      <c s="14" r="P96"/>
      <c s="14" r="Q96"/>
      <c s="14" r="R96"/>
      <c s="14" r="S96"/>
      <c s="14" r="T96"/>
      <c s="14" r="U96"/>
    </row>
    <row r="97">
      <c s="14" r="A97"/>
      <c s="14" r="B97"/>
      <c s="14" r="C97"/>
      <c s="14" r="D97"/>
      <c s="14" r="E97"/>
      <c s="14" r="F97"/>
      <c s="14" r="G97"/>
      <c s="14" r="H97"/>
      <c s="14" r="I97"/>
      <c s="14" r="J97"/>
      <c s="14" r="K97"/>
      <c s="14" r="L97"/>
      <c s="14" r="M97"/>
      <c s="14" r="N97"/>
      <c s="14" r="O97"/>
      <c s="14" r="P97"/>
      <c s="14" r="Q97"/>
      <c s="14" r="R97"/>
      <c s="14" r="S97"/>
      <c s="14" r="T97"/>
      <c s="14" r="U97"/>
    </row>
    <row r="98">
      <c s="14" r="A98"/>
      <c s="14" r="B98"/>
      <c s="14" r="C98"/>
      <c s="14" r="D98"/>
      <c s="14" r="E98"/>
      <c s="14" r="F98"/>
      <c s="14" r="G98"/>
      <c s="14" r="H98"/>
      <c s="14" r="I98"/>
      <c s="14" r="J98"/>
      <c s="14" r="K98"/>
      <c s="14" r="L98"/>
      <c s="14" r="M98"/>
      <c s="14" r="N98"/>
      <c s="14" r="O98"/>
      <c s="14" r="P98"/>
      <c s="14" r="Q98"/>
      <c s="14" r="R98"/>
      <c s="14" r="S98"/>
      <c s="14" r="T98"/>
      <c s="14" r="U98"/>
    </row>
    <row r="99">
      <c s="14" r="A99"/>
      <c s="14" r="B99"/>
      <c s="14" r="C99"/>
      <c s="14" r="D99"/>
      <c s="14" r="E99"/>
      <c s="14" r="F99"/>
      <c s="14" r="G99"/>
      <c s="14" r="H99"/>
      <c s="14" r="I99"/>
      <c s="14" r="J99"/>
      <c s="14" r="K99"/>
      <c s="14" r="L99"/>
      <c s="14" r="M99"/>
      <c s="14" r="N99"/>
      <c s="14" r="O99"/>
      <c s="14" r="P99"/>
      <c s="14" r="Q99"/>
      <c s="14" r="R99"/>
      <c s="14" r="S99"/>
      <c s="14" r="T99"/>
      <c s="14" r="U99"/>
    </row>
    <row r="100">
      <c s="14" r="A100"/>
      <c s="14" r="B100"/>
      <c s="14" r="C100"/>
      <c s="14" r="D100"/>
      <c s="14" r="E100"/>
      <c s="14" r="F100"/>
      <c s="14" r="G100"/>
      <c s="14" r="H100"/>
      <c s="14" r="I100"/>
      <c s="14" r="J100"/>
      <c s="14" r="K100"/>
      <c s="14" r="L100"/>
      <c s="14" r="M100"/>
      <c s="14" r="N100"/>
      <c s="14" r="O100"/>
      <c s="14" r="P100"/>
      <c s="14" r="Q100"/>
      <c s="14" r="R100"/>
      <c s="14" r="S100"/>
      <c s="14" r="T100"/>
      <c s="14" r="U100"/>
    </row>
    <row r="101">
      <c s="14" r="A101"/>
      <c s="14" r="B101"/>
      <c s="14" r="C101"/>
      <c s="14" r="D101"/>
      <c s="14" r="E101"/>
      <c s="14" r="F101"/>
      <c s="14" r="G101"/>
      <c s="14" r="H101"/>
      <c s="14" r="I101"/>
      <c s="14" r="J101"/>
      <c s="14" r="K101"/>
      <c s="14" r="L101"/>
      <c s="14" r="M101"/>
      <c s="14" r="N101"/>
      <c s="14" r="O101"/>
      <c s="14" r="P101"/>
      <c s="14" r="Q101"/>
      <c s="14" r="R101"/>
      <c s="14" r="S101"/>
      <c s="14" r="T101"/>
      <c s="14" r="U101"/>
    </row>
    <row r="102">
      <c s="14" r="A102"/>
      <c s="14" r="B102"/>
      <c s="14" r="C102"/>
      <c s="14" r="D102"/>
      <c s="14" r="E102"/>
      <c s="14" r="F102"/>
      <c s="14" r="G102"/>
      <c s="14" r="H102"/>
      <c s="14" r="I102"/>
      <c s="14" r="J102"/>
      <c s="14" r="K102"/>
      <c s="14" r="L102"/>
      <c s="14" r="M102"/>
      <c s="14" r="N102"/>
      <c s="14" r="O102"/>
      <c s="14" r="P102"/>
      <c s="14" r="Q102"/>
      <c s="14" r="R102"/>
      <c s="14" r="S102"/>
      <c s="14" r="T102"/>
      <c s="14" r="U102"/>
    </row>
  </sheetData>
  <mergeCells count="1">
    <mergeCell ref="B2:G2"/>
  </mergeCells>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14"/>
    <col min="2" customWidth="1" max="2" width="11.14"/>
    <col min="3" customWidth="1" max="3" width="12.43"/>
    <col min="4" customWidth="1" max="4" width="13.86"/>
    <col min="5" customWidth="1" max="5" width="35.29"/>
    <col min="6" customWidth="1" max="6" width="30.0"/>
    <col min="7" customWidth="1" max="7" width="21.71"/>
    <col min="9" customWidth="1" max="9" width="40.0"/>
  </cols>
  <sheetData>
    <row r="1">
      <c t="s" s="11" r="A1">
        <v>0</v>
      </c>
      <c t="s" s="11" r="B1">
        <v>1</v>
      </c>
      <c t="s" s="11" r="C1">
        <v>120</v>
      </c>
      <c t="s" s="11" r="D1">
        <v>271</v>
      </c>
      <c t="s" s="11" r="E1">
        <v>4421</v>
      </c>
      <c t="s" s="11" r="F1">
        <v>4422</v>
      </c>
      <c t="s" s="11" r="G1">
        <v>4423</v>
      </c>
      <c t="s" s="11" r="H1">
        <v>4424</v>
      </c>
      <c t="s" s="11" r="I1">
        <v>4425</v>
      </c>
      <c t="s" s="4" r="J1">
        <v>4426</v>
      </c>
      <c t="s" s="4" r="K1">
        <v>4427</v>
      </c>
      <c t="s" s="4" r="L1">
        <v>4428</v>
      </c>
      <c t="s" s="4" r="M1">
        <v>4429</v>
      </c>
      <c t="s" s="4" r="N1">
        <v>4430</v>
      </c>
      <c t="s" s="4" r="O1">
        <v>4431</v>
      </c>
      <c s="4" r="P1"/>
    </row>
    <row r="2">
      <c t="s" s="19" r="A2">
        <v>10</v>
      </c>
      <c t="s" s="44" r="B2">
        <v>11</v>
      </c>
      <c s="44" r="C2"/>
      <c s="44" r="D2"/>
      <c s="44" r="E2"/>
      <c s="44" r="F2"/>
      <c s="44" r="G2"/>
    </row>
    <row r="3">
      <c t="s" s="14" r="A3">
        <v>137</v>
      </c>
      <c t="s" s="14" r="B3">
        <v>4382</v>
      </c>
      <c t="s" s="14" r="C3">
        <v>139</v>
      </c>
      <c t="s" s="14" r="D3">
        <v>278</v>
      </c>
      <c t="s" s="14" r="E3">
        <v>4432</v>
      </c>
      <c t="s" s="14" r="F3">
        <v>4433</v>
      </c>
      <c t="s" s="14" r="G3">
        <v>1187</v>
      </c>
      <c t="s" s="14" r="H3">
        <v>1188</v>
      </c>
      <c t="s" s="14" r="I3">
        <v>4434</v>
      </c>
    </row>
    <row r="4">
      <c t="s" s="14" r="A4">
        <v>137</v>
      </c>
      <c t="s" s="14" r="B4">
        <v>4386</v>
      </c>
      <c t="s" s="14" r="C4">
        <v>139</v>
      </c>
      <c t="s" s="14" r="D4">
        <v>278</v>
      </c>
      <c t="s" s="14" r="E4">
        <v>4435</v>
      </c>
      <c t="s" s="14" r="F4">
        <v>4436</v>
      </c>
      <c t="s" s="14" r="G4">
        <v>1187</v>
      </c>
      <c t="s" s="14" r="H4">
        <v>1188</v>
      </c>
      <c t="s" s="14" r="I4">
        <v>4434</v>
      </c>
    </row>
    <row r="5">
      <c t="s" s="14" r="A5">
        <v>137</v>
      </c>
      <c t="s" s="14" r="B5">
        <v>4389</v>
      </c>
      <c t="s" s="14" r="C5">
        <v>139</v>
      </c>
      <c t="s" s="14" r="D5">
        <v>278</v>
      </c>
      <c t="s" s="14" r="E5">
        <v>4437</v>
      </c>
      <c t="s" s="14" r="F5">
        <v>4438</v>
      </c>
      <c t="s" s="14" r="G5">
        <v>1187</v>
      </c>
      <c t="s" s="14" r="H5">
        <v>1188</v>
      </c>
      <c t="s" s="14" r="I5">
        <v>4434</v>
      </c>
    </row>
    <row r="6">
      <c s="14" r="A6"/>
      <c s="14" r="B6"/>
      <c s="14" r="C6"/>
      <c s="14" r="D6"/>
      <c s="14" r="E6"/>
      <c s="14" r="F6"/>
      <c s="14" r="G6"/>
      <c s="14" r="H6"/>
      <c s="14" r="I6"/>
    </row>
    <row r="7">
      <c s="14" r="A7"/>
      <c s="14" r="B7"/>
      <c s="14" r="C7"/>
      <c s="14" r="D7"/>
      <c s="14" r="E7"/>
      <c s="14" r="F7"/>
      <c s="14" r="G7"/>
      <c s="14" r="H7"/>
      <c s="14" r="I7"/>
    </row>
    <row r="8">
      <c s="14" r="A8"/>
      <c s="14" r="B8"/>
      <c s="14" r="C8"/>
      <c s="14" r="D8"/>
      <c s="14" r="E8"/>
      <c s="14" r="F8"/>
      <c s="14" r="G8"/>
      <c s="14" r="H8"/>
      <c s="14" r="I8"/>
    </row>
    <row r="9">
      <c s="14" r="A9"/>
      <c s="14" r="B9"/>
      <c s="14" r="C9"/>
      <c s="14" r="D9"/>
      <c s="14" r="E9"/>
      <c s="14" r="F9"/>
      <c s="14" r="G9"/>
      <c s="14" r="H9"/>
      <c s="14" r="I9"/>
    </row>
    <row r="10">
      <c s="14" r="A10"/>
      <c s="14" r="B10"/>
      <c s="14" r="C10"/>
      <c s="14" r="D10"/>
      <c s="14" r="E10"/>
      <c s="14" r="F10"/>
      <c s="14" r="G10"/>
      <c s="14" r="H10"/>
      <c s="14" r="I10"/>
    </row>
    <row r="11">
      <c s="14" r="A11"/>
      <c s="14" r="B11"/>
      <c s="14" r="C11"/>
      <c s="14" r="D11"/>
      <c s="14" r="E11"/>
      <c s="14" r="F11"/>
      <c s="14" r="G11"/>
      <c s="14" r="H11"/>
      <c s="14" r="I11"/>
    </row>
    <row r="12">
      <c s="14" r="A12"/>
      <c s="14" r="B12"/>
      <c s="14" r="C12"/>
      <c s="14" r="D12"/>
      <c s="14" r="E12"/>
      <c s="14" r="F12"/>
      <c s="14" r="G12"/>
      <c s="14" r="H12"/>
      <c s="14" r="I12"/>
    </row>
    <row r="13">
      <c s="14" r="A13"/>
      <c s="14" r="B13"/>
      <c s="14" r="C13"/>
      <c s="14" r="D13"/>
      <c s="14" r="E13"/>
      <c s="14" r="F13"/>
      <c s="14" r="G13"/>
      <c s="14" r="H13"/>
      <c s="14" r="I13"/>
    </row>
    <row r="14">
      <c s="14" r="A14"/>
      <c s="14" r="B14"/>
      <c s="14" r="C14"/>
      <c s="14" r="D14"/>
      <c s="14" r="E14"/>
      <c s="14" r="F14"/>
      <c s="14" r="G14"/>
      <c s="14" r="H14"/>
      <c s="14" r="I14"/>
    </row>
    <row r="15">
      <c s="14" r="A15"/>
      <c s="14" r="B15"/>
      <c s="14" r="C15"/>
      <c s="14" r="D15"/>
      <c s="14" r="E15"/>
      <c s="14" r="F15"/>
      <c s="14" r="G15"/>
      <c s="14" r="H15"/>
      <c s="14" r="I15"/>
    </row>
    <row r="16">
      <c s="14" r="A16"/>
      <c s="14" r="B16"/>
      <c s="14" r="C16"/>
      <c s="14" r="D16"/>
      <c s="14" r="E16"/>
      <c s="14" r="F16"/>
      <c s="14" r="G16"/>
      <c s="14" r="H16"/>
      <c s="14" r="I16"/>
    </row>
    <row r="17">
      <c s="14" r="A17"/>
      <c s="14" r="B17"/>
      <c s="14" r="C17"/>
      <c s="14" r="D17"/>
      <c s="14" r="E17"/>
      <c s="14" r="F17"/>
      <c s="14" r="G17"/>
      <c s="14" r="H17"/>
      <c s="14" r="I17"/>
    </row>
    <row r="18">
      <c s="14" r="A18"/>
      <c s="14" r="B18"/>
      <c s="14" r="C18"/>
      <c s="14" r="D18"/>
      <c s="14" r="E18"/>
      <c s="14" r="F18"/>
      <c s="14" r="G18"/>
      <c s="14" r="H18"/>
      <c s="14" r="I18"/>
    </row>
    <row r="19">
      <c s="14" r="A19"/>
      <c s="14" r="B19"/>
      <c s="14" r="C19"/>
      <c s="14" r="D19"/>
      <c s="14" r="E19"/>
      <c s="14" r="F19"/>
      <c s="14" r="G19"/>
      <c s="14" r="H19"/>
      <c s="14" r="I19"/>
    </row>
    <row r="20">
      <c s="14" r="A20"/>
      <c s="14" r="B20"/>
      <c s="14" r="C20"/>
      <c s="14" r="D20"/>
      <c s="14" r="E20"/>
      <c s="14" r="F20"/>
      <c s="14" r="G20"/>
      <c s="14" r="H20"/>
      <c s="14" r="I20"/>
    </row>
    <row r="21">
      <c s="14" r="A21"/>
      <c s="14" r="B21"/>
      <c s="14" r="C21"/>
      <c s="14" r="D21"/>
      <c s="14" r="E21"/>
      <c s="14" r="F21"/>
      <c s="14" r="G21"/>
      <c s="14" r="H21"/>
      <c s="14" r="I21"/>
    </row>
    <row r="22">
      <c s="14" r="A22"/>
      <c s="14" r="B22"/>
      <c s="14" r="C22"/>
      <c s="14" r="D22"/>
      <c s="14" r="E22"/>
      <c s="14" r="F22"/>
      <c s="14" r="G22"/>
      <c s="14" r="H22"/>
      <c s="14" r="I22"/>
    </row>
    <row r="23">
      <c s="14" r="A23"/>
      <c s="14" r="B23"/>
      <c s="14" r="C23"/>
      <c s="14" r="D23"/>
      <c s="14" r="E23"/>
      <c s="14" r="F23"/>
      <c s="14" r="G23"/>
      <c s="14" r="H23"/>
      <c s="14" r="I23"/>
    </row>
    <row r="24">
      <c s="14" r="A24"/>
      <c s="14" r="B24"/>
      <c s="14" r="C24"/>
      <c s="14" r="D24"/>
      <c s="14" r="E24"/>
      <c s="14" r="F24"/>
      <c s="14" r="G24"/>
      <c s="14" r="H24"/>
      <c s="14" r="I24"/>
    </row>
    <row r="25">
      <c s="14" r="A25"/>
      <c s="14" r="B25"/>
      <c s="14" r="C25"/>
      <c s="14" r="D25"/>
      <c s="14" r="E25"/>
      <c s="14" r="F25"/>
      <c s="14" r="G25"/>
      <c s="14" r="H25"/>
      <c s="14" r="I25"/>
    </row>
    <row r="26">
      <c s="14" r="A26"/>
      <c s="14" r="B26"/>
      <c s="14" r="C26"/>
      <c s="14" r="D26"/>
      <c s="14" r="E26"/>
      <c s="14" r="F26"/>
      <c s="14" r="G26"/>
      <c s="14" r="H26"/>
      <c s="14" r="I26"/>
    </row>
    <row r="27">
      <c s="14" r="A27"/>
      <c s="14" r="B27"/>
      <c s="14" r="C27"/>
      <c s="14" r="D27"/>
      <c s="14" r="E27"/>
      <c s="14" r="F27"/>
      <c s="14" r="G27"/>
      <c s="14" r="H27"/>
      <c s="14" r="I27"/>
    </row>
    <row r="28">
      <c s="14" r="A28"/>
      <c s="14" r="B28"/>
      <c s="14" r="C28"/>
      <c s="14" r="D28"/>
      <c s="14" r="E28"/>
      <c s="14" r="F28"/>
      <c s="14" r="G28"/>
      <c s="14" r="H28"/>
      <c s="14" r="I28"/>
    </row>
    <row r="29">
      <c s="14" r="A29"/>
      <c s="14" r="B29"/>
      <c s="14" r="C29"/>
      <c s="14" r="D29"/>
      <c s="14" r="E29"/>
      <c s="14" r="F29"/>
      <c s="14" r="G29"/>
      <c s="14" r="H29"/>
      <c s="14" r="I29"/>
    </row>
    <row r="30">
      <c s="14" r="A30"/>
      <c s="14" r="B30"/>
      <c s="14" r="C30"/>
      <c s="14" r="D30"/>
      <c s="14" r="E30"/>
      <c s="14" r="F30"/>
      <c s="14" r="G30"/>
      <c s="14" r="H30"/>
      <c s="14" r="I30"/>
    </row>
    <row r="31">
      <c s="14" r="A31"/>
      <c s="14" r="B31"/>
      <c s="14" r="C31"/>
      <c s="14" r="D31"/>
      <c s="14" r="E31"/>
      <c s="14" r="F31"/>
      <c s="14" r="G31"/>
      <c s="14" r="H31"/>
      <c s="14" r="I31"/>
    </row>
    <row r="32">
      <c s="14" r="A32"/>
      <c s="14" r="B32"/>
      <c s="14" r="C32"/>
      <c s="14" r="D32"/>
      <c s="14" r="E32"/>
      <c s="14" r="F32"/>
      <c s="14" r="G32"/>
      <c s="14" r="H32"/>
      <c s="14" r="I32"/>
    </row>
    <row r="33">
      <c s="14" r="A33"/>
      <c s="14" r="B33"/>
      <c s="14" r="C33"/>
      <c s="14" r="D33"/>
      <c s="14" r="E33"/>
      <c s="14" r="F33"/>
      <c s="14" r="G33"/>
      <c s="14" r="H33"/>
      <c s="14" r="I33"/>
    </row>
    <row r="34">
      <c s="14" r="A34"/>
      <c s="14" r="B34"/>
      <c s="14" r="C34"/>
      <c s="14" r="D34"/>
      <c s="14" r="E34"/>
      <c s="14" r="F34"/>
      <c s="14" r="G34"/>
      <c s="14" r="H34"/>
      <c s="14" r="I34"/>
    </row>
    <row r="35">
      <c s="14" r="A35"/>
      <c s="14" r="B35"/>
      <c s="14" r="C35"/>
      <c s="14" r="D35"/>
      <c s="14" r="E35"/>
      <c s="14" r="F35"/>
      <c s="14" r="G35"/>
      <c s="14" r="H35"/>
      <c s="14" r="I35"/>
    </row>
    <row r="36">
      <c s="14" r="A36"/>
      <c s="14" r="B36"/>
      <c s="14" r="C36"/>
      <c s="14" r="D36"/>
      <c s="14" r="E36"/>
      <c s="14" r="F36"/>
      <c s="14" r="G36"/>
      <c s="14" r="H36"/>
      <c s="14" r="I36"/>
    </row>
    <row r="37">
      <c s="14" r="A37"/>
      <c s="14" r="B37"/>
      <c s="14" r="C37"/>
      <c s="14" r="D37"/>
      <c s="14" r="E37"/>
      <c s="14" r="F37"/>
      <c s="14" r="G37"/>
      <c s="14" r="H37"/>
      <c s="14" r="I37"/>
    </row>
    <row r="38">
      <c s="14" r="A38"/>
      <c s="14" r="B38"/>
      <c s="14" r="C38"/>
      <c s="14" r="D38"/>
      <c s="14" r="E38"/>
      <c s="14" r="F38"/>
      <c s="14" r="G38"/>
      <c s="14" r="H38"/>
      <c s="14" r="I38"/>
    </row>
    <row r="39">
      <c s="14" r="A39"/>
      <c s="14" r="B39"/>
      <c s="14" r="C39"/>
      <c s="14" r="D39"/>
      <c s="14" r="E39"/>
      <c s="14" r="F39"/>
      <c s="14" r="G39"/>
      <c s="14" r="H39"/>
      <c s="14" r="I39"/>
    </row>
    <row r="40">
      <c s="14" r="A40"/>
      <c s="14" r="B40"/>
      <c s="14" r="C40"/>
      <c s="14" r="D40"/>
      <c s="14" r="E40"/>
      <c s="14" r="F40"/>
      <c s="14" r="G40"/>
      <c s="14" r="H40"/>
      <c s="14" r="I40"/>
    </row>
    <row r="41">
      <c s="14" r="A41"/>
      <c s="14" r="B41"/>
      <c s="14" r="C41"/>
      <c s="14" r="D41"/>
      <c s="14" r="E41"/>
      <c s="14" r="F41"/>
      <c s="14" r="G41"/>
      <c s="14" r="H41"/>
      <c s="14" r="I41"/>
    </row>
    <row r="42">
      <c s="14" r="A42"/>
      <c s="14" r="B42"/>
      <c s="14" r="C42"/>
      <c s="14" r="D42"/>
      <c s="14" r="E42"/>
      <c s="14" r="F42"/>
      <c s="14" r="G42"/>
      <c s="14" r="H42"/>
      <c s="14" r="I42"/>
    </row>
    <row r="43">
      <c s="14" r="A43"/>
      <c s="14" r="B43"/>
      <c s="14" r="C43"/>
      <c s="14" r="D43"/>
      <c s="14" r="E43"/>
      <c s="14" r="F43"/>
      <c s="14" r="G43"/>
      <c s="14" r="H43"/>
      <c s="14" r="I43"/>
    </row>
    <row r="44">
      <c s="14" r="A44"/>
      <c s="14" r="B44"/>
      <c s="14" r="C44"/>
      <c s="14" r="D44"/>
      <c s="14" r="E44"/>
      <c s="14" r="F44"/>
      <c s="14" r="G44"/>
      <c s="14" r="H44"/>
      <c s="14" r="I44"/>
    </row>
    <row r="45">
      <c s="14" r="A45"/>
      <c s="14" r="B45"/>
      <c s="14" r="C45"/>
      <c s="14" r="D45"/>
      <c s="14" r="E45"/>
      <c s="14" r="F45"/>
      <c s="14" r="G45"/>
      <c s="14" r="H45"/>
      <c s="14" r="I45"/>
    </row>
    <row r="46">
      <c s="14" r="A46"/>
      <c s="14" r="B46"/>
      <c s="14" r="C46"/>
      <c s="14" r="D46"/>
      <c s="14" r="E46"/>
      <c s="14" r="F46"/>
      <c s="14" r="G46"/>
      <c s="14" r="H46"/>
      <c s="14" r="I46"/>
    </row>
    <row r="47">
      <c s="14" r="A47"/>
      <c s="14" r="B47"/>
      <c s="14" r="C47"/>
      <c s="14" r="D47"/>
      <c s="14" r="E47"/>
      <c s="14" r="F47"/>
      <c s="14" r="G47"/>
      <c s="14" r="H47"/>
      <c s="14" r="I47"/>
    </row>
    <row r="48">
      <c s="14" r="A48"/>
      <c s="14" r="B48"/>
      <c s="14" r="C48"/>
      <c s="14" r="D48"/>
      <c s="14" r="E48"/>
      <c s="14" r="F48"/>
      <c s="14" r="G48"/>
      <c s="14" r="H48"/>
      <c s="14" r="I48"/>
    </row>
    <row r="49">
      <c s="14" r="A49"/>
      <c s="14" r="B49"/>
      <c s="14" r="C49"/>
      <c s="14" r="D49"/>
      <c s="14" r="E49"/>
      <c s="14" r="F49"/>
      <c s="14" r="G49"/>
      <c s="14" r="H49"/>
      <c s="14" r="I49"/>
    </row>
    <row r="50">
      <c s="14" r="A50"/>
      <c s="14" r="B50"/>
      <c s="14" r="C50"/>
      <c s="14" r="D50"/>
      <c s="14" r="E50"/>
      <c s="14" r="F50"/>
      <c s="14" r="G50"/>
      <c s="14" r="H50"/>
      <c s="14" r="I50"/>
    </row>
    <row r="51">
      <c s="14" r="A51"/>
      <c s="14" r="B51"/>
      <c s="14" r="C51"/>
      <c s="14" r="D51"/>
      <c s="14" r="E51"/>
      <c s="14" r="F51"/>
      <c s="14" r="G51"/>
      <c s="14" r="H51"/>
      <c s="14" r="I51"/>
    </row>
    <row r="52">
      <c s="14" r="A52"/>
      <c s="14" r="B52"/>
      <c s="14" r="C52"/>
      <c s="14" r="D52"/>
      <c s="14" r="E52"/>
      <c s="14" r="F52"/>
      <c s="14" r="G52"/>
      <c s="14" r="H52"/>
      <c s="14" r="I52"/>
    </row>
    <row r="53">
      <c s="14" r="A53"/>
      <c s="14" r="B53"/>
      <c s="14" r="C53"/>
      <c s="14" r="D53"/>
      <c s="14" r="E53"/>
      <c s="14" r="F53"/>
      <c s="14" r="G53"/>
      <c s="14" r="H53"/>
      <c s="14" r="I53"/>
    </row>
    <row r="54">
      <c s="14" r="A54"/>
      <c s="14" r="B54"/>
      <c s="14" r="C54"/>
      <c s="14" r="D54"/>
      <c s="14" r="E54"/>
      <c s="14" r="F54"/>
      <c s="14" r="G54"/>
      <c s="14" r="H54"/>
      <c s="14" r="I54"/>
    </row>
    <row r="55">
      <c s="14" r="A55"/>
      <c s="14" r="B55"/>
      <c s="14" r="C55"/>
      <c s="14" r="D55"/>
      <c s="14" r="E55"/>
      <c s="14" r="F55"/>
      <c s="14" r="G55"/>
      <c s="14" r="H55"/>
      <c s="14" r="I55"/>
    </row>
    <row r="56">
      <c s="14" r="A56"/>
      <c s="14" r="B56"/>
      <c s="14" r="C56"/>
      <c s="14" r="D56"/>
      <c s="14" r="E56"/>
      <c s="14" r="F56"/>
      <c s="14" r="G56"/>
      <c s="14" r="H56"/>
      <c s="14" r="I56"/>
    </row>
    <row r="57">
      <c s="14" r="A57"/>
      <c s="14" r="B57"/>
      <c s="14" r="C57"/>
      <c s="14" r="D57"/>
      <c s="14" r="E57"/>
      <c s="14" r="F57"/>
      <c s="14" r="G57"/>
      <c s="14" r="H57"/>
      <c s="14" r="I57"/>
    </row>
    <row r="58">
      <c s="14" r="A58"/>
      <c s="14" r="B58"/>
      <c s="14" r="C58"/>
      <c s="14" r="D58"/>
      <c s="14" r="E58"/>
      <c s="14" r="F58"/>
      <c s="14" r="G58"/>
      <c s="14" r="H58"/>
      <c s="14" r="I58"/>
    </row>
    <row r="59">
      <c s="14" r="A59"/>
      <c s="14" r="B59"/>
      <c s="14" r="C59"/>
      <c s="14" r="D59"/>
      <c s="14" r="E59"/>
      <c s="14" r="F59"/>
      <c s="14" r="G59"/>
      <c s="14" r="H59"/>
      <c s="14" r="I59"/>
    </row>
    <row r="60">
      <c s="14" r="A60"/>
      <c s="14" r="B60"/>
      <c s="14" r="C60"/>
      <c s="14" r="D60"/>
      <c s="14" r="E60"/>
      <c s="14" r="F60"/>
      <c s="14" r="G60"/>
      <c s="14" r="H60"/>
      <c s="14" r="I60"/>
    </row>
    <row r="61">
      <c s="14" r="A61"/>
      <c s="14" r="B61"/>
      <c s="14" r="C61"/>
      <c s="14" r="D61"/>
      <c s="14" r="E61"/>
      <c s="14" r="F61"/>
      <c s="14" r="G61"/>
      <c s="14" r="H61"/>
      <c s="14" r="I61"/>
    </row>
    <row r="62">
      <c s="14" r="A62"/>
      <c s="14" r="B62"/>
      <c s="14" r="C62"/>
      <c s="14" r="D62"/>
      <c s="14" r="E62"/>
      <c s="14" r="F62"/>
      <c s="14" r="G62"/>
      <c s="14" r="H62"/>
      <c s="14" r="I62"/>
    </row>
    <row r="63">
      <c s="14" r="A63"/>
      <c s="14" r="B63"/>
      <c s="14" r="C63"/>
      <c s="14" r="D63"/>
      <c s="14" r="E63"/>
      <c s="14" r="F63"/>
      <c s="14" r="G63"/>
      <c s="14" r="H63"/>
      <c s="14" r="I63"/>
    </row>
    <row r="64">
      <c s="14" r="A64"/>
      <c s="14" r="B64"/>
      <c s="14" r="C64"/>
      <c s="14" r="D64"/>
      <c s="14" r="E64"/>
      <c s="14" r="F64"/>
      <c s="14" r="G64"/>
      <c s="14" r="H64"/>
      <c s="14" r="I64"/>
    </row>
    <row r="65">
      <c s="14" r="A65"/>
      <c s="14" r="B65"/>
      <c s="14" r="C65"/>
      <c s="14" r="D65"/>
      <c s="14" r="E65"/>
      <c s="14" r="F65"/>
      <c s="14" r="G65"/>
      <c s="14" r="H65"/>
      <c s="14" r="I65"/>
    </row>
    <row r="66">
      <c s="14" r="A66"/>
      <c s="14" r="B66"/>
      <c s="14" r="C66"/>
      <c s="14" r="D66"/>
      <c s="14" r="E66"/>
      <c s="14" r="F66"/>
      <c s="14" r="G66"/>
      <c s="14" r="H66"/>
      <c s="14" r="I66"/>
    </row>
    <row r="67">
      <c s="14" r="A67"/>
      <c s="14" r="B67"/>
      <c s="14" r="C67"/>
      <c s="14" r="D67"/>
      <c s="14" r="E67"/>
      <c s="14" r="F67"/>
      <c s="14" r="G67"/>
      <c s="14" r="H67"/>
      <c s="14" r="I67"/>
    </row>
    <row r="68">
      <c s="14" r="A68"/>
      <c s="14" r="B68"/>
      <c s="14" r="C68"/>
      <c s="14" r="D68"/>
      <c s="14" r="E68"/>
      <c s="14" r="F68"/>
      <c s="14" r="G68"/>
      <c s="14" r="H68"/>
      <c s="14" r="I68"/>
    </row>
    <row r="69">
      <c s="14" r="A69"/>
      <c s="14" r="B69"/>
      <c s="14" r="C69"/>
      <c s="14" r="D69"/>
      <c s="14" r="E69"/>
      <c s="14" r="F69"/>
      <c s="14" r="G69"/>
      <c s="14" r="H69"/>
      <c s="14" r="I69"/>
    </row>
    <row r="70">
      <c s="14" r="A70"/>
      <c s="14" r="B70"/>
      <c s="14" r="C70"/>
      <c s="14" r="D70"/>
      <c s="14" r="E70"/>
      <c s="14" r="F70"/>
      <c s="14" r="G70"/>
      <c s="14" r="H70"/>
      <c s="14" r="I70"/>
    </row>
    <row r="71">
      <c s="14" r="A71"/>
      <c s="14" r="B71"/>
      <c s="14" r="C71"/>
      <c s="14" r="D71"/>
      <c s="14" r="E71"/>
      <c s="14" r="F71"/>
      <c s="14" r="G71"/>
      <c s="14" r="H71"/>
      <c s="14" r="I71"/>
    </row>
    <row r="72">
      <c s="14" r="A72"/>
      <c s="14" r="B72"/>
      <c s="14" r="C72"/>
      <c s="14" r="D72"/>
      <c s="14" r="E72"/>
      <c s="14" r="F72"/>
      <c s="14" r="G72"/>
      <c s="14" r="H72"/>
      <c s="14" r="I72"/>
    </row>
    <row r="73">
      <c s="14" r="A73"/>
      <c s="14" r="B73"/>
      <c s="14" r="C73"/>
      <c s="14" r="D73"/>
      <c s="14" r="E73"/>
      <c s="14" r="F73"/>
      <c s="14" r="G73"/>
      <c s="14" r="H73"/>
      <c s="14" r="I73"/>
    </row>
    <row r="74">
      <c s="14" r="A74"/>
      <c s="14" r="B74"/>
      <c s="14" r="C74"/>
      <c s="14" r="D74"/>
      <c s="14" r="E74"/>
      <c s="14" r="F74"/>
      <c s="14" r="G74"/>
      <c s="14" r="H74"/>
      <c s="14" r="I74"/>
    </row>
    <row r="75">
      <c s="14" r="A75"/>
      <c s="14" r="B75"/>
      <c s="14" r="C75"/>
      <c s="14" r="D75"/>
      <c s="14" r="E75"/>
      <c s="14" r="F75"/>
      <c s="14" r="G75"/>
      <c s="14" r="H75"/>
      <c s="14" r="I75"/>
    </row>
    <row r="76">
      <c s="14" r="A76"/>
      <c s="14" r="B76"/>
      <c s="14" r="C76"/>
      <c s="14" r="D76"/>
      <c s="14" r="E76"/>
      <c s="14" r="F76"/>
      <c s="14" r="G76"/>
      <c s="14" r="H76"/>
      <c s="14" r="I76"/>
    </row>
    <row r="77">
      <c s="14" r="A77"/>
      <c s="14" r="B77"/>
      <c s="14" r="C77"/>
      <c s="14" r="D77"/>
      <c s="14" r="E77"/>
      <c s="14" r="F77"/>
      <c s="14" r="G77"/>
      <c s="14" r="H77"/>
      <c s="14" r="I77"/>
    </row>
    <row r="78">
      <c s="14" r="A78"/>
      <c s="14" r="B78"/>
      <c s="14" r="C78"/>
      <c s="14" r="D78"/>
      <c s="14" r="E78"/>
      <c s="14" r="F78"/>
      <c s="14" r="G78"/>
      <c s="14" r="H78"/>
      <c s="14" r="I78"/>
    </row>
    <row r="79">
      <c s="14" r="A79"/>
      <c s="14" r="B79"/>
      <c s="14" r="C79"/>
      <c s="14" r="D79"/>
      <c s="14" r="E79"/>
      <c s="14" r="F79"/>
      <c s="14" r="G79"/>
      <c s="14" r="H79"/>
      <c s="14" r="I79"/>
    </row>
    <row r="80">
      <c s="14" r="A80"/>
      <c s="14" r="B80"/>
      <c s="14" r="C80"/>
      <c s="14" r="D80"/>
      <c s="14" r="E80"/>
      <c s="14" r="F80"/>
      <c s="14" r="G80"/>
      <c s="14" r="H80"/>
      <c s="14" r="I80"/>
    </row>
    <row r="81">
      <c s="14" r="A81"/>
      <c s="14" r="B81"/>
      <c s="14" r="C81"/>
      <c s="14" r="D81"/>
      <c s="14" r="E81"/>
      <c s="14" r="F81"/>
      <c s="14" r="G81"/>
      <c s="14" r="H81"/>
      <c s="14" r="I81"/>
    </row>
    <row r="82">
      <c s="14" r="A82"/>
      <c s="14" r="B82"/>
      <c s="14" r="C82"/>
      <c s="14" r="D82"/>
      <c s="14" r="E82"/>
      <c s="14" r="F82"/>
      <c s="14" r="G82"/>
      <c s="14" r="H82"/>
      <c s="14" r="I82"/>
    </row>
    <row r="83">
      <c s="14" r="A83"/>
      <c s="14" r="B83"/>
      <c s="14" r="C83"/>
      <c s="14" r="D83"/>
      <c s="14" r="E83"/>
      <c s="14" r="F83"/>
      <c s="14" r="G83"/>
      <c s="14" r="H83"/>
      <c s="14" r="I83"/>
    </row>
    <row r="84">
      <c s="14" r="A84"/>
      <c s="14" r="B84"/>
      <c s="14" r="C84"/>
      <c s="14" r="D84"/>
      <c s="14" r="E84"/>
      <c s="14" r="F84"/>
      <c s="14" r="G84"/>
      <c s="14" r="H84"/>
      <c s="14" r="I84"/>
    </row>
    <row r="85">
      <c s="14" r="A85"/>
      <c s="14" r="B85"/>
      <c s="14" r="C85"/>
      <c s="14" r="D85"/>
      <c s="14" r="E85"/>
      <c s="14" r="F85"/>
      <c s="14" r="G85"/>
      <c s="14" r="H85"/>
      <c s="14" r="I85"/>
    </row>
    <row r="86">
      <c s="14" r="A86"/>
      <c s="14" r="B86"/>
      <c s="14" r="C86"/>
      <c s="14" r="D86"/>
      <c s="14" r="E86"/>
      <c s="14" r="F86"/>
      <c s="14" r="G86"/>
      <c s="14" r="H86"/>
      <c s="14" r="I86"/>
    </row>
    <row r="87">
      <c s="14" r="A87"/>
      <c s="14" r="B87"/>
      <c s="14" r="C87"/>
      <c s="14" r="D87"/>
      <c s="14" r="E87"/>
      <c s="14" r="F87"/>
      <c s="14" r="G87"/>
      <c s="14" r="H87"/>
      <c s="14" r="I87"/>
    </row>
    <row r="88">
      <c s="14" r="A88"/>
      <c s="14" r="B88"/>
      <c s="14" r="C88"/>
      <c s="14" r="D88"/>
      <c s="14" r="E88"/>
      <c s="14" r="F88"/>
      <c s="14" r="G88"/>
      <c s="14" r="H88"/>
      <c s="14" r="I88"/>
    </row>
    <row r="89">
      <c s="14" r="A89"/>
      <c s="14" r="B89"/>
      <c s="14" r="C89"/>
      <c s="14" r="D89"/>
      <c s="14" r="E89"/>
      <c s="14" r="F89"/>
      <c s="14" r="G89"/>
      <c s="14" r="H89"/>
      <c s="14" r="I89"/>
    </row>
    <row r="90">
      <c s="14" r="A90"/>
      <c s="14" r="B90"/>
      <c s="14" r="C90"/>
      <c s="14" r="D90"/>
      <c s="14" r="E90"/>
      <c s="14" r="F90"/>
      <c s="14" r="G90"/>
      <c s="14" r="H90"/>
      <c s="14" r="I90"/>
    </row>
    <row r="91">
      <c s="14" r="A91"/>
      <c s="14" r="B91"/>
      <c s="14" r="C91"/>
      <c s="14" r="D91"/>
      <c s="14" r="E91"/>
      <c s="14" r="F91"/>
      <c s="14" r="G91"/>
      <c s="14" r="H91"/>
      <c s="14" r="I91"/>
    </row>
    <row r="92">
      <c s="14" r="A92"/>
      <c s="14" r="B92"/>
      <c s="14" r="C92"/>
      <c s="14" r="D92"/>
      <c s="14" r="E92"/>
      <c s="14" r="F92"/>
      <c s="14" r="G92"/>
      <c s="14" r="H92"/>
      <c s="14" r="I92"/>
    </row>
    <row r="93">
      <c s="14" r="A93"/>
      <c s="14" r="B93"/>
      <c s="14" r="C93"/>
      <c s="14" r="D93"/>
      <c s="14" r="E93"/>
      <c s="14" r="F93"/>
      <c s="14" r="G93"/>
      <c s="14" r="H93"/>
      <c s="14" r="I93"/>
    </row>
    <row r="94">
      <c s="14" r="A94"/>
      <c s="14" r="B94"/>
      <c s="14" r="C94"/>
      <c s="14" r="D94"/>
      <c s="14" r="E94"/>
      <c s="14" r="F94"/>
      <c s="14" r="G94"/>
      <c s="14" r="H94"/>
      <c s="14" r="I94"/>
    </row>
    <row r="95">
      <c s="14" r="A95"/>
      <c s="14" r="B95"/>
      <c s="14" r="C95"/>
      <c s="14" r="D95"/>
      <c s="14" r="E95"/>
      <c s="14" r="F95"/>
      <c s="14" r="G95"/>
      <c s="14" r="H95"/>
      <c s="14" r="I95"/>
    </row>
    <row r="96">
      <c s="14" r="A96"/>
      <c s="14" r="B96"/>
      <c s="14" r="C96"/>
      <c s="14" r="D96"/>
      <c s="14" r="E96"/>
      <c s="14" r="F96"/>
      <c s="14" r="G96"/>
      <c s="14" r="H96"/>
      <c s="14" r="I96"/>
    </row>
    <row r="97">
      <c s="14" r="A97"/>
      <c s="14" r="B97"/>
      <c s="14" r="C97"/>
      <c s="14" r="D97"/>
      <c s="14" r="E97"/>
      <c s="14" r="F97"/>
      <c s="14" r="G97"/>
      <c s="14" r="H97"/>
      <c s="14" r="I97"/>
    </row>
    <row r="98">
      <c s="14" r="A98"/>
      <c s="14" r="B98"/>
      <c s="14" r="C98"/>
      <c s="14" r="D98"/>
      <c s="14" r="E98"/>
      <c s="14" r="F98"/>
      <c s="14" r="G98"/>
      <c s="14" r="H98"/>
      <c s="14" r="I98"/>
    </row>
    <row r="99">
      <c s="14" r="A99"/>
      <c s="14" r="B99"/>
      <c s="14" r="C99"/>
      <c s="14" r="D99"/>
      <c s="14" r="E99"/>
      <c s="14" r="F99"/>
      <c s="14" r="G99"/>
      <c s="14" r="H99"/>
      <c s="14" r="I99"/>
    </row>
    <row r="100">
      <c s="14" r="A100"/>
      <c s="14" r="B100"/>
      <c s="14" r="C100"/>
      <c s="14" r="D100"/>
      <c s="14" r="E100"/>
      <c s="14" r="F100"/>
      <c s="14" r="G100"/>
      <c s="14" r="H100"/>
      <c s="14" r="I100"/>
    </row>
  </sheetData>
  <mergeCells count="1">
    <mergeCell ref="B2:G2"/>
  </mergeCells>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25.86"/>
    <col min="5" customWidth="1" max="5" width="34.29"/>
    <col min="6" customWidth="1" max="6" width="19.57"/>
    <col min="7" customWidth="1" max="7" width="32.71"/>
  </cols>
  <sheetData>
    <row r="1">
      <c t="s" s="2" r="A1">
        <v>0</v>
      </c>
      <c t="s" s="2" r="B1">
        <v>4439</v>
      </c>
      <c t="s" s="2" r="C1">
        <v>1</v>
      </c>
      <c t="s" s="2" r="D1">
        <v>4440</v>
      </c>
      <c t="s" s="2" r="E1">
        <v>4441</v>
      </c>
      <c t="s" s="2" r="F1">
        <v>4442</v>
      </c>
      <c t="s" s="2" r="G1">
        <v>4443</v>
      </c>
      <c s="14" r="H1"/>
      <c s="14" r="I1"/>
      <c s="14" r="J1"/>
      <c s="14" r="K1"/>
      <c s="14" r="L1"/>
      <c s="14" r="M1"/>
      <c s="14" r="N1"/>
      <c s="14" r="O1"/>
      <c s="14" r="P1"/>
    </row>
    <row r="2">
      <c t="s" s="19" r="A2">
        <v>10</v>
      </c>
      <c t="s" s="44" r="B2">
        <v>11</v>
      </c>
      <c s="44" r="C2"/>
      <c s="44" r="D2"/>
      <c s="44" r="E2"/>
      <c s="44" r="F2"/>
      <c s="44" r="G2"/>
      <c s="44" r="H2"/>
    </row>
    <row r="3">
      <c t="s" s="14" r="A3">
        <v>137</v>
      </c>
      <c s="14" r="B3"/>
      <c t="s" s="14" r="C3">
        <v>4444</v>
      </c>
      <c t="s" s="14" r="D3">
        <v>558</v>
      </c>
      <c t="s" s="14" r="E3">
        <v>558</v>
      </c>
      <c s="14" r="F3">
        <v>1</v>
      </c>
      <c s="14" r="G3">
        <v>1</v>
      </c>
      <c s="14" r="H3"/>
      <c s="14" r="I3"/>
      <c s="14" r="J3"/>
      <c s="14" r="K3"/>
      <c s="14" r="L3"/>
      <c s="14" r="M3"/>
      <c s="14" r="N3"/>
      <c s="14" r="O3"/>
      <c s="14" r="P3"/>
    </row>
    <row r="4">
      <c t="s" s="14" r="A4">
        <v>137</v>
      </c>
      <c s="14" r="B4"/>
      <c t="s" s="14" r="C4">
        <v>4445</v>
      </c>
      <c t="s" s="14" r="D4">
        <v>114</v>
      </c>
      <c t="s" s="14" r="E4">
        <v>562</v>
      </c>
      <c s="14" r="F4">
        <v>1</v>
      </c>
      <c s="14" r="G4">
        <v>1</v>
      </c>
      <c s="14" r="H4"/>
      <c s="14" r="I4"/>
      <c s="14" r="J4"/>
      <c s="14" r="K4"/>
      <c s="14" r="L4"/>
      <c s="14" r="M4"/>
      <c s="14" r="N4"/>
      <c s="14" r="O4"/>
      <c s="14" r="P4"/>
    </row>
    <row r="5">
      <c t="s" s="14" r="A5">
        <v>617</v>
      </c>
      <c s="14" r="B5"/>
      <c t="s" s="14" r="C5">
        <v>4446</v>
      </c>
      <c t="s" s="14" r="D5">
        <v>114</v>
      </c>
      <c t="s" s="14" r="E5">
        <v>622</v>
      </c>
      <c s="14" r="F5">
        <v>1</v>
      </c>
      <c s="14" r="G5">
        <v>1</v>
      </c>
      <c s="14" r="H5"/>
      <c s="14" r="I5"/>
      <c s="14" r="J5"/>
      <c s="14" r="K5"/>
      <c s="14" r="L5"/>
      <c s="14" r="M5"/>
      <c s="14" r="N5"/>
      <c s="14" r="O5"/>
      <c s="14" r="P5"/>
    </row>
    <row r="6">
      <c t="s" s="14" r="A6">
        <v>137</v>
      </c>
      <c s="14" r="B6"/>
      <c t="s" s="14" r="C6">
        <v>4447</v>
      </c>
      <c t="s" r="D6">
        <v>629</v>
      </c>
      <c t="s" r="E6">
        <v>629</v>
      </c>
      <c s="14" r="F6">
        <v>1</v>
      </c>
      <c s="14" r="G6">
        <v>1</v>
      </c>
      <c s="14" r="H6"/>
      <c s="14" r="I6"/>
      <c s="14" r="J6"/>
      <c s="14" r="K6"/>
      <c s="14" r="L6"/>
      <c s="14" r="M6"/>
      <c s="14" r="N6"/>
      <c s="14" r="O6"/>
      <c s="14" r="P6"/>
    </row>
    <row r="7">
      <c t="s" s="14" r="A7">
        <v>617</v>
      </c>
      <c s="14" r="B7"/>
      <c t="s" s="14" r="C7">
        <v>4448</v>
      </c>
      <c t="s" s="14" r="D7">
        <v>114</v>
      </c>
      <c t="s" s="14" r="E7">
        <v>644</v>
      </c>
      <c s="14" r="F7">
        <v>1</v>
      </c>
      <c s="14" r="G7">
        <v>1</v>
      </c>
      <c s="14" r="H7"/>
      <c s="14" r="I7"/>
      <c s="14" r="J7"/>
      <c s="14" r="K7"/>
      <c s="14" r="L7"/>
      <c s="14" r="M7"/>
      <c s="14" r="N7"/>
      <c s="14" r="O7"/>
      <c s="14" r="P7"/>
    </row>
    <row r="8">
      <c t="s" s="60" r="A8">
        <v>645</v>
      </c>
      <c s="14" r="B8"/>
      <c t="s" s="14" r="C8">
        <v>4449</v>
      </c>
      <c t="s" s="14" r="D8">
        <v>114</v>
      </c>
      <c t="s" s="14" r="E8">
        <v>650</v>
      </c>
      <c s="14" r="F8">
        <v>1</v>
      </c>
      <c s="14" r="G8">
        <v>1</v>
      </c>
      <c s="14" r="H8"/>
      <c s="14" r="I8"/>
      <c s="14" r="J8"/>
      <c s="14" r="K8"/>
      <c s="14" r="L8"/>
      <c s="14" r="M8"/>
      <c s="14" r="N8"/>
      <c s="14" r="O8"/>
      <c s="14" r="P8"/>
    </row>
    <row r="9">
      <c t="s" s="14" r="A9">
        <v>617</v>
      </c>
      <c s="14" r="B9"/>
      <c t="s" s="14" r="C9">
        <v>4450</v>
      </c>
      <c t="s" s="14" r="D9">
        <v>114</v>
      </c>
      <c t="s" s="14" r="E9">
        <v>655</v>
      </c>
      <c s="14" r="F9">
        <v>1</v>
      </c>
      <c s="14" r="G9">
        <v>1</v>
      </c>
      <c s="14" r="H9"/>
      <c s="14" r="I9"/>
      <c s="14" r="J9"/>
      <c s="14" r="K9"/>
      <c s="14" r="L9"/>
      <c s="14" r="M9"/>
      <c s="14" r="N9"/>
      <c s="14" r="O9"/>
      <c s="14" r="P9"/>
    </row>
    <row r="10">
      <c t="s" s="14" r="A10">
        <v>617</v>
      </c>
      <c s="14" r="B10"/>
      <c t="s" s="14" r="C10">
        <v>4451</v>
      </c>
      <c t="s" s="14" r="D10">
        <v>114</v>
      </c>
      <c t="s" s="14" r="E10">
        <v>660</v>
      </c>
      <c s="14" r="F10">
        <v>1</v>
      </c>
      <c s="14" r="G10">
        <v>1</v>
      </c>
      <c s="14" r="H10"/>
      <c s="14" r="I10"/>
      <c s="14" r="J10"/>
      <c s="14" r="K10"/>
      <c s="14" r="L10"/>
      <c s="14" r="M10"/>
      <c s="14" r="N10"/>
      <c s="14" r="O10"/>
      <c s="14" r="P10"/>
    </row>
    <row r="11">
      <c t="s" s="14" r="A11">
        <v>137</v>
      </c>
      <c s="14" r="B11"/>
      <c t="s" s="14" r="C11">
        <v>4452</v>
      </c>
      <c t="s" s="14" r="D11">
        <v>114</v>
      </c>
      <c t="s" s="14" r="E11">
        <v>616</v>
      </c>
      <c s="14" r="F11">
        <v>1</v>
      </c>
      <c s="14" r="G11">
        <v>1</v>
      </c>
      <c s="14" r="H11"/>
      <c s="14" r="I11"/>
      <c s="14" r="J11"/>
      <c s="14" r="K11"/>
      <c s="14" r="L11"/>
      <c s="14" r="M11"/>
      <c s="14" r="N11"/>
      <c s="14" r="O11"/>
      <c s="14" r="P11"/>
    </row>
    <row r="12">
      <c t="s" s="14" r="A12">
        <v>153</v>
      </c>
      <c s="14" r="B12"/>
      <c t="s" s="14" r="C12">
        <v>4453</v>
      </c>
      <c t="s" s="14" r="D12">
        <v>558</v>
      </c>
      <c t="s" s="14" r="E12">
        <v>558</v>
      </c>
      <c s="14" r="F12">
        <v>1</v>
      </c>
      <c s="14" r="G12">
        <v>1</v>
      </c>
      <c s="14" r="H12"/>
      <c s="14" r="I12"/>
      <c s="14" r="J12"/>
      <c s="14" r="K12"/>
      <c s="14" r="L12"/>
      <c s="14" r="M12"/>
      <c s="14" r="N12"/>
      <c s="14" r="O12"/>
      <c s="14" r="P12"/>
    </row>
    <row r="13">
      <c t="s" s="14" r="A13">
        <v>1666</v>
      </c>
      <c s="14" r="B13"/>
      <c t="s" s="14" r="C13">
        <v>4454</v>
      </c>
      <c t="s" s="14" r="D13">
        <v>114</v>
      </c>
      <c t="s" s="14" r="E13">
        <v>558</v>
      </c>
      <c s="14" r="F13">
        <v>1</v>
      </c>
      <c s="14" r="G13">
        <v>1</v>
      </c>
      <c s="14" r="H13"/>
      <c s="14" r="I13"/>
      <c s="14" r="J13"/>
      <c s="14" r="K13"/>
      <c s="14" r="L13"/>
      <c s="14" r="M13"/>
      <c s="14" r="N13"/>
      <c s="14" r="O13"/>
      <c s="14" r="P13"/>
    </row>
    <row r="14">
      <c t="s" s="14" r="A14">
        <v>137</v>
      </c>
      <c s="14" r="B14"/>
      <c t="s" s="14" r="C14">
        <v>4455</v>
      </c>
      <c t="s" s="14" r="D14">
        <v>761</v>
      </c>
      <c t="s" s="14" r="E14">
        <v>761</v>
      </c>
      <c s="14" r="F14">
        <v>1</v>
      </c>
      <c s="14" r="G14">
        <v>1</v>
      </c>
      <c s="14" r="H14"/>
      <c s="14" r="I14"/>
      <c s="14" r="J14"/>
      <c s="14" r="K14"/>
      <c s="14" r="L14"/>
      <c s="14" r="M14"/>
      <c s="14" r="N14"/>
      <c s="14" r="O14"/>
      <c s="14" r="P14"/>
    </row>
    <row r="15">
      <c t="s" s="14" r="A15">
        <v>137</v>
      </c>
      <c s="14" r="B15"/>
      <c t="s" s="14" r="C15">
        <v>4456</v>
      </c>
      <c t="s" s="14" r="D15">
        <v>766</v>
      </c>
      <c t="s" s="14" r="E15">
        <v>766</v>
      </c>
      <c s="14" r="F15">
        <v>1</v>
      </c>
      <c s="14" r="G15">
        <v>1</v>
      </c>
      <c s="14" r="H15"/>
      <c s="14" r="I15"/>
      <c s="14" r="J15"/>
      <c s="14" r="K15"/>
      <c s="14" r="L15"/>
      <c s="14" r="M15"/>
      <c s="14" r="N15"/>
      <c s="14" r="O15"/>
      <c s="14" r="P15"/>
    </row>
    <row r="16">
      <c t="s" s="14" r="A16">
        <v>137</v>
      </c>
      <c s="14" r="B16"/>
      <c t="s" s="14" r="C16">
        <v>4457</v>
      </c>
      <c t="s" s="14" r="D16">
        <v>636</v>
      </c>
      <c t="s" s="14" r="E16">
        <v>636</v>
      </c>
      <c s="14" r="F16">
        <v>1</v>
      </c>
      <c s="14" r="G16">
        <v>1</v>
      </c>
      <c s="14" r="H16"/>
      <c s="14" r="I16"/>
      <c s="14" r="J16"/>
      <c s="14" r="K16"/>
      <c s="14" r="L16"/>
      <c s="14" r="M16"/>
      <c s="14" r="N16"/>
      <c s="14" r="O16"/>
      <c s="14" r="P16"/>
    </row>
    <row r="17">
      <c t="s" s="14" r="A17">
        <v>137</v>
      </c>
      <c s="14" r="B17"/>
      <c t="s" s="14" r="C17">
        <v>4458</v>
      </c>
      <c t="s" s="14" r="D17">
        <v>819</v>
      </c>
      <c t="s" s="14" r="E17">
        <v>819</v>
      </c>
      <c s="14" r="F17">
        <v>1</v>
      </c>
      <c s="14" r="G17">
        <v>1</v>
      </c>
      <c s="14" r="H17"/>
      <c s="14" r="I17"/>
      <c s="14" r="J17"/>
      <c s="14" r="K17"/>
      <c s="14" r="L17"/>
      <c s="14" r="M17"/>
      <c s="14" r="N17"/>
      <c s="14" r="O17"/>
      <c s="14" r="P17"/>
    </row>
    <row r="18">
      <c t="s" s="14" r="A18">
        <v>137</v>
      </c>
      <c s="14" r="B18"/>
      <c t="s" s="14" r="C18">
        <v>4459</v>
      </c>
      <c t="s" s="14" r="D18">
        <v>827</v>
      </c>
      <c t="s" s="14" r="E18">
        <v>827</v>
      </c>
      <c s="14" r="F18">
        <v>1</v>
      </c>
      <c s="14" r="G18">
        <v>1</v>
      </c>
      <c s="14" r="H18"/>
      <c s="14" r="I18"/>
      <c s="14" r="J18"/>
      <c s="14" r="K18"/>
      <c s="14" r="L18"/>
      <c s="14" r="M18"/>
      <c s="14" r="N18"/>
      <c s="14" r="O18"/>
      <c s="14" r="P18"/>
    </row>
    <row r="19">
      <c t="s" s="14" r="A19">
        <v>137</v>
      </c>
      <c s="14" r="B19"/>
      <c t="s" s="14" r="C19">
        <v>4460</v>
      </c>
      <c t="s" s="14" r="D19">
        <v>832</v>
      </c>
      <c t="s" s="14" r="E19">
        <v>832</v>
      </c>
      <c s="14" r="F19">
        <v>1</v>
      </c>
      <c s="14" r="G19">
        <v>1</v>
      </c>
      <c s="14" r="H19"/>
      <c s="14" r="I19"/>
      <c s="14" r="J19"/>
      <c s="14" r="K19"/>
      <c s="14" r="L19"/>
      <c s="14" r="M19"/>
      <c s="14" r="N19"/>
      <c s="14" r="O19"/>
      <c s="14" r="P19"/>
    </row>
    <row r="20">
      <c t="s" s="14" r="A20">
        <v>2071</v>
      </c>
      <c s="14" r="B20"/>
      <c t="s" s="14" r="C20">
        <v>4461</v>
      </c>
      <c t="s" s="14" r="D20">
        <v>4004</v>
      </c>
      <c t="s" s="14" r="E20">
        <v>4004</v>
      </c>
      <c s="14" r="F20">
        <v>1</v>
      </c>
      <c s="14" r="G20">
        <v>1</v>
      </c>
      <c s="14" r="H20"/>
      <c s="14" r="I20"/>
      <c s="14" r="J20"/>
      <c s="14" r="K20"/>
      <c s="14" r="L20"/>
      <c s="14" r="M20"/>
      <c s="14" r="N20"/>
      <c s="14" r="O20"/>
      <c s="14" r="P20"/>
    </row>
    <row r="21">
      <c t="s" s="14" r="A21">
        <v>2071</v>
      </c>
      <c s="14" r="B21"/>
      <c t="s" s="14" r="C21">
        <v>4462</v>
      </c>
      <c t="s" s="14" r="D21">
        <v>4008</v>
      </c>
      <c t="s" s="14" r="E21">
        <v>4008</v>
      </c>
      <c s="14" r="F21">
        <v>1</v>
      </c>
      <c s="14" r="G21">
        <v>1</v>
      </c>
      <c s="14" r="H21"/>
      <c s="14" r="I21"/>
      <c s="14" r="J21"/>
      <c s="14" r="K21"/>
      <c s="14" r="L21"/>
      <c s="14" r="M21"/>
      <c s="14" r="N21"/>
      <c s="14" r="O21"/>
      <c s="14" r="P21"/>
    </row>
    <row r="22">
      <c t="s" s="14" r="A22">
        <v>2071</v>
      </c>
      <c s="14" r="B22"/>
      <c t="s" s="14" r="C22">
        <v>4463</v>
      </c>
      <c t="s" s="14" r="D22">
        <v>4012</v>
      </c>
      <c t="s" s="14" r="E22">
        <v>4012</v>
      </c>
      <c s="14" r="F22">
        <v>1</v>
      </c>
      <c s="14" r="G22">
        <v>1</v>
      </c>
      <c s="14" r="H22"/>
      <c s="14" r="I22"/>
      <c s="14" r="J22"/>
      <c s="14" r="K22"/>
      <c s="14" r="L22"/>
      <c s="14" r="M22"/>
      <c s="14" r="N22"/>
      <c s="14" r="O22"/>
      <c s="14" r="P22"/>
    </row>
    <row r="23">
      <c t="s" s="14" r="A23">
        <v>2071</v>
      </c>
      <c s="14" r="B23"/>
      <c t="s" s="14" r="C23">
        <v>4464</v>
      </c>
      <c t="s" r="D23">
        <v>4016</v>
      </c>
      <c t="s" r="E23">
        <v>4016</v>
      </c>
      <c s="14" r="F23">
        <v>1</v>
      </c>
      <c s="14" r="G23">
        <v>1</v>
      </c>
      <c s="14" r="H23"/>
      <c s="14" r="I23"/>
      <c s="14" r="J23"/>
      <c s="14" r="K23"/>
      <c s="14" r="L23"/>
      <c s="14" r="M23"/>
      <c s="14" r="N23"/>
      <c s="14" r="O23"/>
      <c s="14" r="P23"/>
    </row>
    <row r="24">
      <c t="s" s="14" r="A24">
        <v>2071</v>
      </c>
      <c s="14" r="B24"/>
      <c t="s" s="14" r="C24">
        <v>4465</v>
      </c>
      <c t="s" s="14" r="D24">
        <v>4020</v>
      </c>
      <c t="s" s="14" r="E24">
        <v>4020</v>
      </c>
      <c s="14" r="F24">
        <v>1</v>
      </c>
      <c s="14" r="G24">
        <v>1</v>
      </c>
      <c s="14" r="H24"/>
      <c s="14" r="I24"/>
      <c s="14" r="J24"/>
      <c s="14" r="K24"/>
      <c s="14" r="L24"/>
      <c s="14" r="M24"/>
      <c s="14" r="N24"/>
      <c s="14" r="O24"/>
      <c s="14" r="P24"/>
    </row>
    <row r="25">
      <c t="s" s="14" r="A25">
        <v>2071</v>
      </c>
      <c s="14" r="B25"/>
      <c t="s" s="14" r="C25">
        <v>4466</v>
      </c>
      <c t="s" s="14" r="D25">
        <v>4024</v>
      </c>
      <c t="s" s="14" r="E25">
        <v>4024</v>
      </c>
      <c s="14" r="F25">
        <v>1</v>
      </c>
      <c s="14" r="G25">
        <v>1</v>
      </c>
      <c s="14" r="H25"/>
      <c s="14" r="I25"/>
      <c s="14" r="J25"/>
      <c s="14" r="K25"/>
      <c s="14" r="L25"/>
      <c s="14" r="M25"/>
      <c s="14" r="N25"/>
      <c s="14" r="O25"/>
      <c s="14" r="P25"/>
    </row>
    <row r="26">
      <c t="s" s="14" r="A26">
        <v>2071</v>
      </c>
      <c s="14" r="B26"/>
      <c t="s" s="14" r="C26">
        <v>4467</v>
      </c>
      <c t="s" s="14" r="D26">
        <v>4086</v>
      </c>
      <c t="s" s="14" r="E26">
        <v>4086</v>
      </c>
      <c s="14" r="F26">
        <v>1</v>
      </c>
      <c s="14" r="G26">
        <v>1</v>
      </c>
      <c s="14" r="H26"/>
      <c s="14" r="I26"/>
      <c s="14" r="J26"/>
      <c s="14" r="K26"/>
      <c s="14" r="L26"/>
      <c s="14" r="M26"/>
      <c s="14" r="N26"/>
      <c s="14" r="O26"/>
      <c s="14" r="P26"/>
    </row>
    <row r="27">
      <c t="s" s="14" r="A27">
        <v>2071</v>
      </c>
      <c s="14" r="B27"/>
      <c t="s" s="14" r="C27">
        <v>4468</v>
      </c>
      <c t="s" s="14" r="D27">
        <v>4136</v>
      </c>
      <c t="s" s="14" r="E27">
        <v>4136</v>
      </c>
      <c s="14" r="F27">
        <v>1</v>
      </c>
      <c s="14" r="G27">
        <v>1</v>
      </c>
      <c s="14" r="H27"/>
      <c s="14" r="I27"/>
      <c s="14" r="J27"/>
      <c s="14" r="K27"/>
      <c s="14" r="L27"/>
      <c s="14" r="M27"/>
      <c s="14" r="N27"/>
      <c s="14" r="O27"/>
      <c s="14" r="P27"/>
    </row>
    <row r="28">
      <c t="s" s="14" r="A28">
        <v>2071</v>
      </c>
      <c s="14" r="B28"/>
      <c t="s" s="14" r="C28">
        <v>4469</v>
      </c>
      <c t="s" s="14" r="D28">
        <v>4140</v>
      </c>
      <c t="s" s="14" r="E28">
        <v>4140</v>
      </c>
      <c s="14" r="F28">
        <v>1</v>
      </c>
      <c s="14" r="G28">
        <v>1</v>
      </c>
      <c s="14" r="H28"/>
      <c s="14" r="I28"/>
      <c s="14" r="J28"/>
      <c s="14" r="K28"/>
      <c s="14" r="L28"/>
      <c s="14" r="M28"/>
      <c s="14" r="N28"/>
      <c s="14" r="O28"/>
      <c s="14" r="P28"/>
    </row>
    <row r="29">
      <c t="s" s="14" r="A29">
        <v>2071</v>
      </c>
      <c s="14" r="B29"/>
      <c t="s" s="14" r="C29">
        <v>4470</v>
      </c>
      <c t="s" s="14" r="D29">
        <v>4150</v>
      </c>
      <c t="s" s="14" r="E29">
        <v>4150</v>
      </c>
      <c s="14" r="F29">
        <v>1</v>
      </c>
      <c s="14" r="G29">
        <v>1</v>
      </c>
      <c s="14" r="H29"/>
      <c s="14" r="I29"/>
      <c s="14" r="J29"/>
      <c s="14" r="K29"/>
      <c s="14" r="L29"/>
      <c s="14" r="M29"/>
      <c s="14" r="N29"/>
      <c s="14" r="O29"/>
      <c s="14" r="P29"/>
    </row>
    <row r="30">
      <c t="s" s="14" r="A30">
        <v>2071</v>
      </c>
      <c s="14" r="B30"/>
      <c t="s" s="14" r="C30">
        <v>4471</v>
      </c>
      <c t="s" s="14" r="D30">
        <v>4153</v>
      </c>
      <c t="s" s="14" r="E30">
        <v>4153</v>
      </c>
      <c s="14" r="F30">
        <v>1</v>
      </c>
      <c s="14" r="G30">
        <v>1</v>
      </c>
      <c s="14" r="H30"/>
      <c s="14" r="I30"/>
      <c s="14" r="J30"/>
      <c s="14" r="K30"/>
      <c s="14" r="L30"/>
      <c s="14" r="M30"/>
      <c s="14" r="N30"/>
      <c s="14" r="O30"/>
      <c s="14" r="P30"/>
    </row>
    <row r="31">
      <c t="s" s="14" r="A31">
        <v>137</v>
      </c>
      <c s="14" r="B31"/>
      <c t="s" s="14" r="C31">
        <v>4472</v>
      </c>
      <c t="s" s="14" r="D31">
        <v>783</v>
      </c>
      <c t="s" s="14" r="E31">
        <v>783</v>
      </c>
      <c s="14" r="F31">
        <v>1</v>
      </c>
      <c s="14" r="G31">
        <v>1</v>
      </c>
      <c s="14" r="H31"/>
      <c s="14" r="I31"/>
      <c s="14" r="J31"/>
      <c s="14" r="K31"/>
      <c s="14" r="L31"/>
      <c s="14" r="M31"/>
      <c s="14" r="N31"/>
      <c s="14" r="O31"/>
      <c s="14" r="P31"/>
    </row>
    <row r="32">
      <c t="s" s="14" r="A32">
        <v>137</v>
      </c>
      <c s="14" r="B32"/>
      <c t="s" s="14" r="C32">
        <v>4473</v>
      </c>
      <c t="s" s="14" r="D32">
        <v>788</v>
      </c>
      <c t="s" s="14" r="E32">
        <v>788</v>
      </c>
      <c s="14" r="F32">
        <v>1</v>
      </c>
      <c s="14" r="G32">
        <v>1</v>
      </c>
      <c s="14" r="H32"/>
      <c s="14" r="I32"/>
      <c s="14" r="J32"/>
      <c s="14" r="K32"/>
      <c s="14" r="L32"/>
      <c s="14" r="M32"/>
      <c s="14" r="N32"/>
      <c s="14" r="O32"/>
      <c s="14" r="P32"/>
    </row>
    <row r="33">
      <c t="s" s="14" r="A33">
        <v>137</v>
      </c>
      <c s="14" r="B33"/>
      <c t="s" s="14" r="C33">
        <v>4474</v>
      </c>
      <c t="s" s="14" r="D33">
        <v>793</v>
      </c>
      <c t="s" s="14" r="E33">
        <v>793</v>
      </c>
      <c s="14" r="F33">
        <v>1</v>
      </c>
      <c s="14" r="G33">
        <v>1</v>
      </c>
      <c s="14" r="H33"/>
      <c s="14" r="I33"/>
      <c s="14" r="J33"/>
      <c s="14" r="K33"/>
      <c s="14" r="L33"/>
      <c s="14" r="M33"/>
      <c s="14" r="N33"/>
      <c s="14" r="O33"/>
      <c s="14" r="P33"/>
    </row>
    <row r="34">
      <c t="s" s="14" r="A34">
        <v>137</v>
      </c>
      <c s="14" r="B34"/>
      <c t="s" s="14" r="C34">
        <v>4475</v>
      </c>
      <c t="s" s="14" r="D34">
        <v>798</v>
      </c>
      <c t="s" s="14" r="E34">
        <v>798</v>
      </c>
      <c s="14" r="F34">
        <v>1</v>
      </c>
      <c s="14" r="G34">
        <v>1</v>
      </c>
      <c s="14" r="H34"/>
      <c s="14" r="I34"/>
      <c s="14" r="J34"/>
      <c s="14" r="K34"/>
      <c s="14" r="L34"/>
      <c s="14" r="M34"/>
      <c s="14" r="N34"/>
      <c s="14" r="O34"/>
      <c s="14" r="P34"/>
    </row>
    <row r="35">
      <c t="s" s="14" r="A35">
        <v>137</v>
      </c>
      <c s="14" r="B35"/>
      <c t="s" s="14" r="C35">
        <v>4476</v>
      </c>
      <c t="s" s="14" r="D35">
        <v>803</v>
      </c>
      <c t="s" s="14" r="E35">
        <v>803</v>
      </c>
      <c s="14" r="F35">
        <v>1</v>
      </c>
      <c s="14" r="G35">
        <v>1</v>
      </c>
      <c s="14" r="H35"/>
      <c s="14" r="I35"/>
      <c s="14" r="J35"/>
      <c s="14" r="K35"/>
      <c s="14" r="L35"/>
      <c s="14" r="M35"/>
      <c s="14" r="N35"/>
      <c s="14" r="O35"/>
      <c s="14" r="P35"/>
    </row>
    <row r="36">
      <c t="s" s="14" r="A36">
        <v>137</v>
      </c>
      <c s="14" r="B36"/>
      <c t="s" s="14" r="C36">
        <v>4477</v>
      </c>
      <c t="s" s="14" r="D36">
        <v>808</v>
      </c>
      <c t="s" s="14" r="E36">
        <v>808</v>
      </c>
      <c s="14" r="F36">
        <v>1</v>
      </c>
      <c s="14" r="G36">
        <v>1</v>
      </c>
      <c s="14" r="H36"/>
      <c s="14" r="I36"/>
      <c s="14" r="J36"/>
      <c s="14" r="K36"/>
      <c s="14" r="L36"/>
      <c s="14" r="M36"/>
      <c s="14" r="N36"/>
      <c s="14" r="O36"/>
      <c s="14" r="P36"/>
    </row>
    <row r="37">
      <c t="s" s="14" r="A37">
        <v>1418</v>
      </c>
      <c s="14" r="B37"/>
      <c t="s" s="14" r="C37">
        <v>4478</v>
      </c>
      <c t="s" s="14" r="D37">
        <v>4053</v>
      </c>
      <c t="s" s="14" r="E37">
        <v>4053</v>
      </c>
      <c s="14" r="F37">
        <v>1</v>
      </c>
      <c s="14" r="G37">
        <v>1</v>
      </c>
      <c s="14" r="H37"/>
      <c s="14" r="I37"/>
      <c s="14" r="J37"/>
      <c s="14" r="K37"/>
      <c s="14" r="L37"/>
      <c s="14" r="M37"/>
      <c s="14" r="N37"/>
      <c s="14" r="O37"/>
      <c s="14" r="P37"/>
    </row>
    <row r="38">
      <c t="s" s="14" r="A38">
        <v>1418</v>
      </c>
      <c s="14" r="B38"/>
      <c t="s" s="14" r="C38">
        <v>4479</v>
      </c>
      <c t="s" s="14" r="D38">
        <v>4057</v>
      </c>
      <c t="s" s="14" r="E38">
        <v>4057</v>
      </c>
      <c s="14" r="F38">
        <v>1</v>
      </c>
      <c s="14" r="G38">
        <v>1</v>
      </c>
      <c s="14" r="H38"/>
      <c s="14" r="I38"/>
      <c s="14" r="J38"/>
      <c s="14" r="K38"/>
      <c s="14" r="L38"/>
      <c s="14" r="M38"/>
      <c s="14" r="N38"/>
      <c s="14" r="O38"/>
      <c s="14" r="P38"/>
    </row>
    <row r="39">
      <c t="s" s="14" r="A39">
        <v>1418</v>
      </c>
      <c s="14" r="B39"/>
      <c t="s" s="14" r="C39">
        <v>4480</v>
      </c>
      <c t="s" s="14" r="D39">
        <v>4063</v>
      </c>
      <c t="s" s="14" r="E39">
        <v>4063</v>
      </c>
      <c s="14" r="F39">
        <v>1</v>
      </c>
      <c s="14" r="G39">
        <v>1</v>
      </c>
      <c s="14" r="H39"/>
      <c s="14" r="I39"/>
      <c s="14" r="J39"/>
      <c s="14" r="K39"/>
      <c s="14" r="L39"/>
      <c s="14" r="M39"/>
      <c s="14" r="N39"/>
      <c s="14" r="O39"/>
      <c s="14" r="P39"/>
    </row>
    <row r="40">
      <c t="s" s="14" r="A40">
        <v>1418</v>
      </c>
      <c s="14" r="B40"/>
      <c t="s" s="14" r="C40">
        <v>4481</v>
      </c>
      <c t="s" s="14" r="D40">
        <v>4067</v>
      </c>
      <c t="s" s="14" r="E40">
        <v>4067</v>
      </c>
      <c s="14" r="F40">
        <v>1</v>
      </c>
      <c s="14" r="G40">
        <v>1</v>
      </c>
      <c s="14" r="H40"/>
      <c s="14" r="I40"/>
      <c s="14" r="J40"/>
      <c s="14" r="K40"/>
      <c s="14" r="L40"/>
      <c s="14" r="M40"/>
      <c s="14" r="N40"/>
      <c s="14" r="O40"/>
      <c s="14" r="P40"/>
    </row>
    <row r="41">
      <c t="s" s="14" r="A41">
        <v>1418</v>
      </c>
      <c s="14" r="B41"/>
      <c t="s" s="14" r="C41">
        <v>4482</v>
      </c>
      <c t="s" s="14" r="D41">
        <v>4071</v>
      </c>
      <c t="s" s="14" r="E41">
        <v>4071</v>
      </c>
      <c s="14" r="F41">
        <v>1</v>
      </c>
      <c s="14" r="G41">
        <v>1</v>
      </c>
      <c s="14" r="H41"/>
      <c s="14" r="I41"/>
      <c s="14" r="J41"/>
      <c s="14" r="K41"/>
      <c s="14" r="L41"/>
      <c s="14" r="M41"/>
      <c s="14" r="N41"/>
      <c s="14" r="O41"/>
      <c s="14" r="P41"/>
    </row>
    <row r="42">
      <c t="s" s="14" r="A42">
        <v>1418</v>
      </c>
      <c s="14" r="B42"/>
      <c t="s" s="14" r="C42">
        <v>4483</v>
      </c>
      <c t="s" s="14" r="D42">
        <v>4075</v>
      </c>
      <c t="s" s="14" r="E42">
        <v>4075</v>
      </c>
      <c s="14" r="F42">
        <v>1</v>
      </c>
      <c s="14" r="G42">
        <v>1</v>
      </c>
      <c s="14" r="H42"/>
      <c s="14" r="I42"/>
      <c s="14" r="J42"/>
      <c s="14" r="K42"/>
      <c s="14" r="L42"/>
      <c s="14" r="M42"/>
      <c s="14" r="N42"/>
      <c s="14" r="O42"/>
      <c s="14" r="P42"/>
    </row>
    <row r="43">
      <c t="s" s="14" r="A43">
        <v>1418</v>
      </c>
      <c s="14" r="B43"/>
      <c t="s" s="14" r="C43">
        <v>4484</v>
      </c>
      <c t="s" s="14" r="D43">
        <v>4079</v>
      </c>
      <c t="s" s="14" r="E43">
        <v>4079</v>
      </c>
      <c s="14" r="F43">
        <v>1</v>
      </c>
      <c s="14" r="G43">
        <v>1</v>
      </c>
      <c s="14" r="H43"/>
      <c s="14" r="I43"/>
      <c s="14" r="J43"/>
      <c s="14" r="K43"/>
      <c s="14" r="L43"/>
      <c s="14" r="M43"/>
      <c s="14" r="N43"/>
      <c s="14" r="O43"/>
      <c s="14" r="P43"/>
    </row>
    <row r="44">
      <c t="s" s="14" r="A44">
        <v>1418</v>
      </c>
      <c s="14" r="B44"/>
      <c t="s" s="14" r="C44">
        <v>4485</v>
      </c>
      <c t="s" s="14" r="D44">
        <v>4092</v>
      </c>
      <c t="s" s="14" r="E44">
        <v>4092</v>
      </c>
      <c s="14" r="F44">
        <v>1</v>
      </c>
      <c s="14" r="G44">
        <v>1</v>
      </c>
      <c s="14" r="H44"/>
      <c s="14" r="I44"/>
      <c s="14" r="J44"/>
      <c s="14" r="K44"/>
      <c s="14" r="L44"/>
      <c s="14" r="M44"/>
      <c s="14" r="N44"/>
      <c s="14" r="O44"/>
      <c s="14" r="P44"/>
    </row>
    <row r="45">
      <c t="s" s="14" r="A45">
        <v>1418</v>
      </c>
      <c s="14" r="B45"/>
      <c t="s" s="14" r="C45">
        <v>4486</v>
      </c>
      <c t="s" s="14" r="D45">
        <v>4096</v>
      </c>
      <c t="s" s="14" r="E45">
        <v>4096</v>
      </c>
      <c s="14" r="F45">
        <v>1</v>
      </c>
      <c s="14" r="G45">
        <v>1</v>
      </c>
      <c s="14" r="H45"/>
      <c s="14" r="I45"/>
      <c s="14" r="J45"/>
      <c s="14" r="K45"/>
      <c s="14" r="L45"/>
      <c s="14" r="M45"/>
      <c s="14" r="N45"/>
      <c s="14" r="O45"/>
      <c s="14" r="P45"/>
    </row>
    <row r="46">
      <c t="s" s="14" r="A46">
        <v>1418</v>
      </c>
      <c s="14" r="B46"/>
      <c t="s" s="14" r="C46">
        <v>4487</v>
      </c>
      <c t="s" s="14" r="D46">
        <v>4100</v>
      </c>
      <c t="s" s="14" r="E46">
        <v>4100</v>
      </c>
      <c s="14" r="F46">
        <v>1</v>
      </c>
      <c s="14" r="G46">
        <v>1</v>
      </c>
      <c s="14" r="H46"/>
      <c s="14" r="I46"/>
      <c s="14" r="J46"/>
      <c s="14" r="K46"/>
      <c s="14" r="L46"/>
      <c s="14" r="M46"/>
      <c s="14" r="N46"/>
      <c s="14" r="O46"/>
      <c s="14" r="P46"/>
    </row>
    <row r="47">
      <c t="s" s="14" r="A47">
        <v>1418</v>
      </c>
      <c s="14" r="B47"/>
      <c t="s" s="14" r="C47">
        <v>4488</v>
      </c>
      <c t="s" s="14" r="D47">
        <v>4104</v>
      </c>
      <c t="s" s="14" r="E47">
        <v>4104</v>
      </c>
      <c s="14" r="F47">
        <v>1</v>
      </c>
      <c s="14" r="G47">
        <v>1</v>
      </c>
      <c s="14" r="H47"/>
      <c s="14" r="I47"/>
      <c s="14" r="J47"/>
      <c s="14" r="K47"/>
      <c s="14" r="L47"/>
      <c s="14" r="M47"/>
      <c s="14" r="N47"/>
      <c s="14" r="O47"/>
      <c s="14" r="P47"/>
    </row>
    <row r="48">
      <c t="s" s="14" r="A48">
        <v>1418</v>
      </c>
      <c s="14" r="B48"/>
      <c t="s" s="14" r="C48">
        <v>4489</v>
      </c>
      <c t="s" s="14" r="D48">
        <v>4108</v>
      </c>
      <c t="s" s="14" r="E48">
        <v>4108</v>
      </c>
      <c s="14" r="F48">
        <v>1</v>
      </c>
      <c s="14" r="G48">
        <v>1</v>
      </c>
      <c s="14" r="H48"/>
      <c s="14" r="I48"/>
      <c s="14" r="J48"/>
      <c s="14" r="K48"/>
      <c s="14" r="L48"/>
      <c s="14" r="M48"/>
      <c s="14" r="N48"/>
      <c s="14" r="O48"/>
      <c s="14" r="P48"/>
    </row>
    <row r="49">
      <c t="s" s="14" r="A49">
        <v>1418</v>
      </c>
      <c s="14" r="B49"/>
      <c t="s" s="14" r="C49">
        <v>4490</v>
      </c>
      <c t="s" s="14" r="D49">
        <v>4112</v>
      </c>
      <c t="s" s="14" r="E49">
        <v>4112</v>
      </c>
      <c s="14" r="F49">
        <v>1</v>
      </c>
      <c s="14" r="G49">
        <v>1</v>
      </c>
      <c s="14" r="H49"/>
      <c s="14" r="I49"/>
      <c s="14" r="J49"/>
      <c s="14" r="K49"/>
      <c s="14" r="L49"/>
      <c s="14" r="M49"/>
      <c s="14" r="N49"/>
      <c s="14" r="O49"/>
      <c s="14" r="P49"/>
    </row>
    <row r="50">
      <c t="s" s="14" r="A50">
        <v>1418</v>
      </c>
      <c s="14" r="B50"/>
      <c t="s" s="14" r="C50">
        <v>4491</v>
      </c>
      <c t="s" s="14" r="D50">
        <v>4116</v>
      </c>
      <c t="s" s="14" r="E50">
        <v>4116</v>
      </c>
      <c s="14" r="F50">
        <v>1</v>
      </c>
      <c s="14" r="G50">
        <v>1</v>
      </c>
      <c s="14" r="H50"/>
      <c s="14" r="I50"/>
      <c s="14" r="J50"/>
      <c s="14" r="K50"/>
      <c s="14" r="L50"/>
      <c s="14" r="M50"/>
      <c s="14" r="N50"/>
      <c s="14" r="O50"/>
      <c s="14" r="P50"/>
    </row>
    <row r="51">
      <c t="s" s="14" r="A51">
        <v>1418</v>
      </c>
      <c s="14" r="B51"/>
      <c t="s" s="14" r="C51">
        <v>4492</v>
      </c>
      <c t="s" s="14" r="D51">
        <v>4118</v>
      </c>
      <c t="s" s="14" r="E51">
        <v>4118</v>
      </c>
      <c s="14" r="F51">
        <v>1</v>
      </c>
      <c s="14" r="G51">
        <v>1</v>
      </c>
      <c s="14" r="H51"/>
      <c s="14" r="I51"/>
      <c s="14" r="J51"/>
      <c s="14" r="K51"/>
      <c s="14" r="L51"/>
      <c s="14" r="M51"/>
      <c s="14" r="N51"/>
      <c s="14" r="O51"/>
      <c s="14" r="P51"/>
    </row>
    <row r="52">
      <c t="s" s="14" r="A52">
        <v>1418</v>
      </c>
      <c s="14" r="B52"/>
      <c t="s" s="14" r="C52">
        <v>4493</v>
      </c>
      <c t="s" s="14" r="D52">
        <v>4120</v>
      </c>
      <c t="s" s="14" r="E52">
        <v>4120</v>
      </c>
      <c s="14" r="F52">
        <v>1</v>
      </c>
      <c s="14" r="G52">
        <v>1</v>
      </c>
      <c s="14" r="H52"/>
      <c s="14" r="I52"/>
      <c s="14" r="J52"/>
      <c s="14" r="K52"/>
      <c s="14" r="L52"/>
      <c s="14" r="M52"/>
      <c s="14" r="N52"/>
      <c s="14" r="O52"/>
      <c s="14" r="P52"/>
    </row>
    <row r="53">
      <c t="s" s="14" r="A53">
        <v>1418</v>
      </c>
      <c s="14" r="B53"/>
      <c t="s" s="14" r="C53">
        <v>4494</v>
      </c>
      <c t="s" s="14" r="D53">
        <v>4128</v>
      </c>
      <c t="s" s="14" r="E53">
        <v>4128</v>
      </c>
      <c s="14" r="F53">
        <v>1</v>
      </c>
      <c s="14" r="G53">
        <v>1</v>
      </c>
      <c s="14" r="H53"/>
      <c s="14" r="I53"/>
      <c s="14" r="J53"/>
      <c s="14" r="K53"/>
      <c s="14" r="L53"/>
      <c s="14" r="M53"/>
      <c s="14" r="N53"/>
      <c s="14" r="O53"/>
      <c s="14" r="P53"/>
    </row>
    <row r="54">
      <c t="s" s="14" r="A54">
        <v>1418</v>
      </c>
      <c s="14" r="B54"/>
      <c t="s" s="14" r="C54">
        <v>4495</v>
      </c>
      <c t="s" s="14" r="D54">
        <v>4131</v>
      </c>
      <c t="s" s="14" r="E54">
        <v>4131</v>
      </c>
      <c s="14" r="F54">
        <v>1</v>
      </c>
      <c s="14" r="G54">
        <v>1</v>
      </c>
      <c s="14" r="H54"/>
      <c s="14" r="I54"/>
      <c s="14" r="J54"/>
      <c s="14" r="K54"/>
      <c s="14" r="L54"/>
      <c s="14" r="M54"/>
      <c s="14" r="N54"/>
      <c s="14" r="O54"/>
      <c s="14" r="P54"/>
    </row>
    <row r="55">
      <c t="s" s="14" r="A55">
        <v>1418</v>
      </c>
      <c s="14" r="B55"/>
      <c t="s" s="14" r="C55">
        <v>4496</v>
      </c>
      <c t="s" s="14" r="D55">
        <v>4158</v>
      </c>
      <c t="s" s="14" r="E55">
        <v>4158</v>
      </c>
      <c s="14" r="F55">
        <v>1</v>
      </c>
      <c s="14" r="G55">
        <v>1</v>
      </c>
      <c s="14" r="H55"/>
      <c s="14" r="I55"/>
      <c s="14" r="J55"/>
      <c s="14" r="K55"/>
      <c s="14" r="L55"/>
      <c s="14" r="M55"/>
      <c s="14" r="N55"/>
      <c s="14" r="O55"/>
      <c s="14" r="P55"/>
    </row>
    <row r="56">
      <c t="s" s="14" r="A56">
        <v>1418</v>
      </c>
      <c s="14" r="B56"/>
      <c t="s" s="14" r="C56">
        <v>4497</v>
      </c>
      <c t="s" s="14" r="D56">
        <v>4161</v>
      </c>
      <c t="s" s="14" r="E56">
        <v>4161</v>
      </c>
      <c s="14" r="F56">
        <v>1</v>
      </c>
      <c s="14" r="G56">
        <v>1</v>
      </c>
      <c s="14" r="H56"/>
      <c s="14" r="I56"/>
      <c s="14" r="J56"/>
      <c s="14" r="K56"/>
      <c s="14" r="L56"/>
      <c s="14" r="M56"/>
      <c s="14" r="N56"/>
      <c s="14" r="O56"/>
      <c s="14" r="P56"/>
    </row>
    <row r="57">
      <c t="s" s="14" r="A57">
        <v>1418</v>
      </c>
      <c s="14" r="B57"/>
      <c t="s" s="14" r="C57">
        <v>4498</v>
      </c>
      <c t="s" s="14" r="D57">
        <v>4164</v>
      </c>
      <c t="s" s="14" r="E57">
        <v>4164</v>
      </c>
      <c s="14" r="F57">
        <v>1</v>
      </c>
      <c s="14" r="G57">
        <v>1</v>
      </c>
      <c s="14" r="H57"/>
      <c s="14" r="I57"/>
      <c s="14" r="J57"/>
      <c s="14" r="K57"/>
      <c s="14" r="L57"/>
      <c s="14" r="M57"/>
      <c s="14" r="N57"/>
      <c s="14" r="O57"/>
      <c s="14" r="P57"/>
    </row>
    <row r="58">
      <c t="s" s="14" r="A58">
        <v>1418</v>
      </c>
      <c s="14" r="B58"/>
      <c t="s" s="14" r="C58">
        <v>4499</v>
      </c>
      <c t="s" s="14" r="D58">
        <v>4167</v>
      </c>
      <c t="s" s="14" r="E58">
        <v>4167</v>
      </c>
      <c s="14" r="F58">
        <v>1</v>
      </c>
      <c s="14" r="G58">
        <v>1</v>
      </c>
      <c s="14" r="H58"/>
      <c s="14" r="I58"/>
      <c s="14" r="J58"/>
      <c s="14" r="K58"/>
      <c s="14" r="L58"/>
      <c s="14" r="M58"/>
      <c s="14" r="N58"/>
      <c s="14" r="O58"/>
      <c s="14" r="P58"/>
    </row>
    <row r="59">
      <c t="s" s="14" r="A59">
        <v>1418</v>
      </c>
      <c s="14" r="B59"/>
      <c t="s" s="14" r="C59">
        <v>4500</v>
      </c>
      <c t="s" s="14" r="D59">
        <v>4170</v>
      </c>
      <c t="s" s="14" r="E59">
        <v>4170</v>
      </c>
      <c s="14" r="F59">
        <v>1</v>
      </c>
      <c s="14" r="G59">
        <v>1</v>
      </c>
      <c s="14" r="H59"/>
      <c s="14" r="I59"/>
      <c s="14" r="J59"/>
      <c s="14" r="K59"/>
      <c s="14" r="L59"/>
      <c s="14" r="M59"/>
      <c s="14" r="N59"/>
      <c s="14" r="O59"/>
      <c s="14" r="P59"/>
    </row>
    <row r="60">
      <c t="s" s="14" r="A60">
        <v>1418</v>
      </c>
      <c s="14" r="B60"/>
      <c t="s" s="14" r="C60">
        <v>4501</v>
      </c>
      <c t="s" s="14" r="D60">
        <v>4173</v>
      </c>
      <c t="s" s="14" r="E60">
        <v>4173</v>
      </c>
      <c s="14" r="F60">
        <v>1</v>
      </c>
      <c s="14" r="G60">
        <v>1</v>
      </c>
      <c s="14" r="H60"/>
      <c s="14" r="I60"/>
      <c s="14" r="J60"/>
      <c s="14" r="K60"/>
      <c s="14" r="L60"/>
      <c s="14" r="M60"/>
      <c s="14" r="N60"/>
      <c s="14" r="O60"/>
      <c s="14" r="P60"/>
    </row>
    <row r="61">
      <c t="s" s="14" r="A61">
        <v>1418</v>
      </c>
      <c s="14" r="B61"/>
      <c t="s" s="14" r="C61">
        <v>4502</v>
      </c>
      <c t="s" s="14" r="D61">
        <v>4176</v>
      </c>
      <c t="s" s="14" r="E61">
        <v>4176</v>
      </c>
      <c s="14" r="F61">
        <v>1</v>
      </c>
      <c s="14" r="G61">
        <v>1</v>
      </c>
      <c s="14" r="H61"/>
      <c s="14" r="I61"/>
      <c s="14" r="J61"/>
      <c s="14" r="K61"/>
      <c s="14" r="L61"/>
      <c s="14" r="M61"/>
      <c s="14" r="N61"/>
      <c s="14" r="O61"/>
      <c s="14" r="P61"/>
    </row>
    <row r="62">
      <c t="s" s="14" r="A62">
        <v>1418</v>
      </c>
      <c s="14" r="B62"/>
      <c t="s" s="14" r="C62">
        <v>4503</v>
      </c>
      <c t="s" s="14" r="D62">
        <v>4179</v>
      </c>
      <c t="s" s="14" r="E62">
        <v>4179</v>
      </c>
      <c s="14" r="F62">
        <v>1</v>
      </c>
      <c s="14" r="G62">
        <v>1</v>
      </c>
      <c s="14" r="H62"/>
      <c s="14" r="I62"/>
      <c s="14" r="J62"/>
      <c s="14" r="K62"/>
      <c s="14" r="L62"/>
      <c s="14" r="M62"/>
      <c s="14" r="N62"/>
      <c s="14" r="O62"/>
      <c s="14" r="P62"/>
    </row>
    <row r="63">
      <c t="s" s="14" r="A63">
        <v>1418</v>
      </c>
      <c s="14" r="B63"/>
      <c t="s" s="14" r="C63">
        <v>4504</v>
      </c>
      <c t="s" s="14" r="D63">
        <v>4182</v>
      </c>
      <c t="s" s="14" r="E63">
        <v>4182</v>
      </c>
      <c s="14" r="F63">
        <v>1</v>
      </c>
      <c s="14" r="G63">
        <v>1</v>
      </c>
      <c s="14" r="H63"/>
      <c s="14" r="I63"/>
      <c s="14" r="J63"/>
      <c s="14" r="K63"/>
      <c s="14" r="L63"/>
      <c s="14" r="M63"/>
      <c s="14" r="N63"/>
      <c s="14" r="O63"/>
      <c s="14" r="P63"/>
    </row>
    <row r="64">
      <c t="s" s="14" r="A64">
        <v>1418</v>
      </c>
      <c s="14" r="B64"/>
      <c t="s" s="14" r="C64">
        <v>4505</v>
      </c>
      <c t="s" s="14" r="D64">
        <v>4185</v>
      </c>
      <c t="s" s="14" r="E64">
        <v>4185</v>
      </c>
      <c s="14" r="F64">
        <v>1</v>
      </c>
      <c s="14" r="G64">
        <v>1</v>
      </c>
      <c s="14" r="H64"/>
      <c s="14" r="I64"/>
      <c s="14" r="J64"/>
      <c s="14" r="K64"/>
      <c s="14" r="L64"/>
      <c s="14" r="M64"/>
      <c s="14" r="N64"/>
      <c s="14" r="O64"/>
      <c s="14" r="P64"/>
    </row>
    <row r="65">
      <c t="s" s="14" r="A65">
        <v>1418</v>
      </c>
      <c s="14" r="B65"/>
      <c t="s" s="14" r="C65">
        <v>4506</v>
      </c>
      <c t="s" s="14" r="D65">
        <v>4188</v>
      </c>
      <c t="s" s="14" r="E65">
        <v>4188</v>
      </c>
      <c s="14" r="F65">
        <v>1</v>
      </c>
      <c s="14" r="G65">
        <v>1</v>
      </c>
      <c s="14" r="H65"/>
      <c s="14" r="I65"/>
      <c s="14" r="J65"/>
      <c s="14" r="K65"/>
      <c s="14" r="L65"/>
      <c s="14" r="M65"/>
      <c s="14" r="N65"/>
      <c s="14" r="O65"/>
      <c s="14" r="P65"/>
    </row>
    <row r="66">
      <c t="s" s="14" r="A66">
        <v>1418</v>
      </c>
      <c s="14" r="B66"/>
      <c t="s" s="14" r="C66">
        <v>4507</v>
      </c>
      <c t="s" s="14" r="D66">
        <v>4191</v>
      </c>
      <c t="s" s="14" r="E66">
        <v>4191</v>
      </c>
      <c s="14" r="F66">
        <v>1</v>
      </c>
      <c s="14" r="G66">
        <v>1</v>
      </c>
      <c s="14" r="H66"/>
      <c s="14" r="I66"/>
      <c s="14" r="J66"/>
      <c s="14" r="K66"/>
      <c s="14" r="L66"/>
      <c s="14" r="M66"/>
      <c s="14" r="N66"/>
      <c s="14" r="O66"/>
      <c s="14" r="P66"/>
    </row>
    <row r="67">
      <c t="s" s="14" r="A67">
        <v>1418</v>
      </c>
      <c s="14" r="B67"/>
      <c t="s" s="14" r="C67">
        <v>4508</v>
      </c>
      <c t="s" s="14" r="D67">
        <v>4193</v>
      </c>
      <c t="s" s="14" r="E67">
        <v>4193</v>
      </c>
      <c s="14" r="F67">
        <v>1</v>
      </c>
      <c s="14" r="G67">
        <v>1</v>
      </c>
      <c s="14" r="H67"/>
      <c s="14" r="I67"/>
      <c s="14" r="J67"/>
      <c s="14" r="K67"/>
      <c s="14" r="L67"/>
      <c s="14" r="M67"/>
      <c s="14" r="N67"/>
      <c s="14" r="O67"/>
      <c s="14" r="P67"/>
    </row>
    <row r="68">
      <c t="s" s="14" r="A68">
        <v>1418</v>
      </c>
      <c s="14" r="B68"/>
      <c t="s" s="14" r="C68">
        <v>4509</v>
      </c>
      <c t="s" s="14" r="D68">
        <v>4195</v>
      </c>
      <c t="s" s="14" r="E68">
        <v>4195</v>
      </c>
      <c s="14" r="F68">
        <v>1</v>
      </c>
      <c s="14" r="G68">
        <v>1</v>
      </c>
      <c s="14" r="H68"/>
      <c s="14" r="I68"/>
      <c s="14" r="J68"/>
      <c s="14" r="K68"/>
      <c s="14" r="L68"/>
      <c s="14" r="M68"/>
      <c s="14" r="N68"/>
      <c s="14" r="O68"/>
      <c s="14" r="P68"/>
    </row>
    <row r="69">
      <c t="s" s="14" r="A69">
        <v>137</v>
      </c>
      <c s="14" r="B69"/>
      <c t="s" s="14" r="C69">
        <v>4510</v>
      </c>
      <c t="s" s="14" r="D69">
        <v>773</v>
      </c>
      <c t="s" s="14" r="E69">
        <v>773</v>
      </c>
      <c s="14" r="F69">
        <v>1</v>
      </c>
      <c s="14" r="G69">
        <v>1</v>
      </c>
      <c s="14" r="H69"/>
      <c s="14" r="I69"/>
      <c s="14" r="J69"/>
      <c s="14" r="K69"/>
      <c s="14" r="L69"/>
      <c s="14" r="M69"/>
      <c s="14" r="N69"/>
      <c s="14" r="O69"/>
      <c s="14" r="P69"/>
    </row>
    <row r="70">
      <c t="s" s="14" r="A70">
        <v>137</v>
      </c>
      <c s="14" r="B70"/>
      <c t="s" s="14" r="C70">
        <v>4511</v>
      </c>
      <c t="s" s="14" r="D70">
        <v>780</v>
      </c>
      <c t="s" s="14" r="E70">
        <v>780</v>
      </c>
      <c s="14" r="F70">
        <v>1</v>
      </c>
      <c s="14" r="G70">
        <v>1</v>
      </c>
      <c s="14" r="H70"/>
      <c s="14" r="I70"/>
      <c s="14" r="J70"/>
      <c s="14" r="K70"/>
      <c s="14" r="L70"/>
      <c s="14" r="M70"/>
      <c s="14" r="N70"/>
      <c s="14" r="O70"/>
      <c s="14" r="P70"/>
    </row>
    <row r="71">
      <c t="s" s="14" r="A71">
        <v>137</v>
      </c>
      <c s="14" r="B71"/>
      <c t="s" s="14" r="C71">
        <v>4512</v>
      </c>
      <c t="s" s="14" r="D71">
        <v>815</v>
      </c>
      <c t="s" s="14" r="E71">
        <v>815</v>
      </c>
      <c s="14" r="F71">
        <v>1</v>
      </c>
      <c s="14" r="G71">
        <v>1</v>
      </c>
      <c s="14" r="H71"/>
      <c s="14" r="I71"/>
      <c s="14" r="J71"/>
      <c s="14" r="K71"/>
      <c s="14" r="L71"/>
      <c s="14" r="M71"/>
      <c s="14" r="N71"/>
      <c s="14" r="O71"/>
      <c s="14" r="P71"/>
    </row>
    <row r="72">
      <c t="s" s="14" r="A72">
        <v>2071</v>
      </c>
      <c s="14" r="B72"/>
      <c t="s" s="14" r="C72">
        <v>4513</v>
      </c>
      <c t="s" s="14" r="D72">
        <v>4202</v>
      </c>
      <c t="s" s="14" r="E72">
        <v>4202</v>
      </c>
      <c s="14" r="F72">
        <v>1</v>
      </c>
      <c s="14" r="G72">
        <v>1</v>
      </c>
      <c s="14" r="H72"/>
      <c s="14" r="I72"/>
      <c s="14" r="J72"/>
      <c s="14" r="K72"/>
      <c s="14" r="L72"/>
      <c s="14" r="M72"/>
      <c s="14" r="N72"/>
      <c s="14" r="O72"/>
      <c s="14" r="P72"/>
    </row>
    <row r="73">
      <c t="s" s="14" r="A73">
        <v>2071</v>
      </c>
      <c s="14" r="B73"/>
      <c t="s" s="14" r="C73">
        <v>4514</v>
      </c>
      <c t="s" s="14" r="D73">
        <v>4205</v>
      </c>
      <c t="s" s="14" r="E73">
        <v>4205</v>
      </c>
      <c s="14" r="F73">
        <v>1</v>
      </c>
      <c s="14" r="G73">
        <v>1</v>
      </c>
      <c s="14" r="H73"/>
      <c s="14" r="I73"/>
      <c s="14" r="J73"/>
      <c s="14" r="K73"/>
      <c s="14" r="L73"/>
      <c s="14" r="M73"/>
      <c s="14" r="N73"/>
      <c s="14" r="O73"/>
      <c s="14" r="P73"/>
    </row>
    <row r="74">
      <c t="s" s="14" r="A74">
        <v>2071</v>
      </c>
      <c s="14" r="B74"/>
      <c t="s" s="14" r="C74">
        <v>4515</v>
      </c>
      <c t="s" s="14" r="D74">
        <v>4208</v>
      </c>
      <c t="s" s="14" r="E74">
        <v>4208</v>
      </c>
      <c s="14" r="F74">
        <v>1</v>
      </c>
      <c s="14" r="G74">
        <v>1</v>
      </c>
      <c s="14" r="H74"/>
      <c s="14" r="I74"/>
      <c s="14" r="J74"/>
      <c s="14" r="K74"/>
      <c s="14" r="L74"/>
      <c s="14" r="M74"/>
      <c s="14" r="N74"/>
      <c s="14" r="O74"/>
      <c s="14" r="P74"/>
    </row>
    <row r="75">
      <c t="s" s="14" r="A75">
        <v>2071</v>
      </c>
      <c s="14" r="B75"/>
      <c t="s" s="14" r="C75">
        <v>4516</v>
      </c>
      <c t="s" s="14" r="D75">
        <v>4211</v>
      </c>
      <c t="s" s="14" r="E75">
        <v>4211</v>
      </c>
      <c s="14" r="F75">
        <v>1</v>
      </c>
      <c s="14" r="G75">
        <v>1</v>
      </c>
      <c s="14" r="H75"/>
      <c s="14" r="I75"/>
      <c s="14" r="J75"/>
      <c s="14" r="K75"/>
      <c s="14" r="L75"/>
      <c s="14" r="M75"/>
      <c s="14" r="N75"/>
      <c s="14" r="O75"/>
      <c s="14" r="P75"/>
    </row>
    <row r="76">
      <c t="s" s="14" r="A76">
        <v>137</v>
      </c>
      <c s="14" r="B76"/>
      <c t="s" s="14" r="C76">
        <v>4517</v>
      </c>
      <c t="s" s="14" r="D76">
        <v>836</v>
      </c>
      <c t="s" s="14" r="E76">
        <v>836</v>
      </c>
      <c s="14" r="F76">
        <v>1</v>
      </c>
      <c s="14" r="G76">
        <v>1</v>
      </c>
      <c s="14" r="H76"/>
      <c s="14" r="I76"/>
      <c s="14" r="J76"/>
      <c s="14" r="K76"/>
      <c s="14" r="L76"/>
      <c s="14" r="M76"/>
      <c s="14" r="N76"/>
      <c s="14" r="O76"/>
      <c s="14" r="P76"/>
    </row>
    <row r="77">
      <c t="s" s="14" r="A77">
        <v>137</v>
      </c>
      <c s="14" r="B77"/>
      <c t="s" s="14" r="C77">
        <v>4518</v>
      </c>
      <c t="s" s="14" r="D77">
        <v>839</v>
      </c>
      <c t="s" s="14" r="E77">
        <v>839</v>
      </c>
      <c s="14" r="F77">
        <v>1</v>
      </c>
      <c s="14" r="G77">
        <v>1</v>
      </c>
      <c s="14" r="H77"/>
      <c s="14" r="I77"/>
      <c s="14" r="J77"/>
      <c s="14" r="K77"/>
      <c s="14" r="L77"/>
      <c s="14" r="M77"/>
      <c s="14" r="N77"/>
      <c s="14" r="O77"/>
      <c s="14" r="P77"/>
    </row>
    <row r="78">
      <c t="s" s="14" r="A78">
        <v>137</v>
      </c>
      <c s="14" r="B78"/>
      <c t="s" s="14" r="C78">
        <v>4519</v>
      </c>
      <c t="s" s="14" r="D78">
        <v>844</v>
      </c>
      <c t="s" s="14" r="E78">
        <v>844</v>
      </c>
      <c s="14" r="F78">
        <v>1</v>
      </c>
      <c s="14" r="G78">
        <v>1</v>
      </c>
      <c s="14" r="H78"/>
      <c s="14" r="I78"/>
      <c s="14" r="J78"/>
      <c s="14" r="K78"/>
      <c s="14" r="L78"/>
      <c s="14" r="M78"/>
      <c s="14" r="N78"/>
      <c s="14" r="O78"/>
      <c s="14" r="P78"/>
    </row>
    <row r="79">
      <c t="s" s="14" r="A79">
        <v>137</v>
      </c>
      <c s="14" r="B79"/>
      <c t="s" s="14" r="C79">
        <v>4520</v>
      </c>
      <c t="s" s="14" r="D79">
        <v>849</v>
      </c>
      <c t="s" s="14" r="E79">
        <v>849</v>
      </c>
      <c s="14" r="F79">
        <v>1</v>
      </c>
      <c s="14" r="G79">
        <v>1</v>
      </c>
      <c s="14" r="H79"/>
      <c s="14" r="I79"/>
      <c s="14" r="J79"/>
      <c s="14" r="K79"/>
      <c s="14" r="L79"/>
      <c s="14" r="M79"/>
      <c s="14" r="N79"/>
      <c s="14" r="O79"/>
      <c s="14" r="P79"/>
    </row>
    <row r="80">
      <c s="14" r="A80"/>
      <c s="14" r="B80"/>
      <c s="14" r="C80"/>
      <c s="14" r="D80"/>
      <c s="14" r="E80"/>
      <c s="14" r="F80"/>
      <c s="14" r="G80"/>
      <c s="14" r="H80"/>
      <c s="14" r="I80"/>
      <c s="14" r="J80"/>
      <c s="14" r="K80"/>
      <c s="14" r="L80"/>
      <c s="14" r="M80"/>
      <c s="14" r="N80"/>
      <c s="14" r="O80"/>
      <c s="14" r="P80"/>
    </row>
    <row r="81">
      <c s="14" r="A81"/>
      <c s="14" r="B81"/>
      <c s="14" r="C81"/>
      <c s="14" r="D81"/>
      <c s="14" r="E81"/>
      <c s="14" r="F81"/>
      <c s="14" r="G81"/>
      <c s="14" r="H81"/>
      <c s="14" r="I81"/>
      <c s="14" r="J81"/>
      <c s="14" r="K81"/>
      <c s="14" r="L81"/>
      <c s="14" r="M81"/>
      <c s="14" r="N81"/>
      <c s="14" r="O81"/>
      <c s="14" r="P81"/>
    </row>
    <row r="82">
      <c s="14" r="A82"/>
      <c s="14" r="B82"/>
      <c s="14" r="C82"/>
      <c s="14" r="D82"/>
      <c s="14" r="E82"/>
      <c s="14" r="F82"/>
      <c s="14" r="G82"/>
      <c s="14" r="H82"/>
      <c s="14" r="I82"/>
      <c s="14" r="J82"/>
      <c s="14" r="K82"/>
      <c s="14" r="L82"/>
      <c s="14" r="M82"/>
      <c s="14" r="N82"/>
      <c s="14" r="O82"/>
      <c s="14" r="P82"/>
    </row>
    <row r="83">
      <c s="14" r="A83"/>
      <c s="14" r="B83"/>
      <c s="14" r="C83"/>
      <c s="14" r="D83"/>
      <c s="14" r="E83"/>
      <c s="14" r="F83"/>
      <c s="14" r="G83"/>
      <c s="14" r="H83"/>
      <c s="14" r="I83"/>
      <c s="14" r="J83"/>
      <c s="14" r="K83"/>
      <c s="14" r="L83"/>
      <c s="14" r="M83"/>
      <c s="14" r="N83"/>
      <c s="14" r="O83"/>
      <c s="14" r="P83"/>
    </row>
    <row r="84">
      <c s="14" r="A84"/>
      <c s="14" r="B84"/>
      <c s="14" r="C84"/>
      <c s="14" r="D84"/>
      <c s="14" r="E84"/>
      <c s="14" r="F84"/>
      <c s="14" r="G84"/>
      <c s="14" r="H84"/>
      <c s="14" r="I84"/>
      <c s="14" r="J84"/>
      <c s="14" r="K84"/>
      <c s="14" r="L84"/>
      <c s="14" r="M84"/>
      <c s="14" r="N84"/>
      <c s="14" r="O84"/>
      <c s="14" r="P84"/>
    </row>
    <row r="85">
      <c s="14" r="A85"/>
      <c s="14" r="B85"/>
      <c s="14" r="C85"/>
      <c s="14" r="D85"/>
      <c s="14" r="E85"/>
      <c s="14" r="F85"/>
      <c s="14" r="G85"/>
      <c s="14" r="H85"/>
      <c s="14" r="I85"/>
      <c s="14" r="J85"/>
      <c s="14" r="K85"/>
      <c s="14" r="L85"/>
      <c s="14" r="M85"/>
      <c s="14" r="N85"/>
      <c s="14" r="O85"/>
      <c s="14" r="P85"/>
    </row>
    <row r="86">
      <c s="14" r="A86"/>
      <c s="14" r="B86"/>
      <c s="14" r="C86"/>
      <c s="14" r="D86"/>
      <c s="14" r="E86"/>
      <c s="14" r="F86"/>
      <c s="14" r="G86"/>
      <c s="14" r="H86"/>
      <c s="14" r="I86"/>
      <c s="14" r="J86"/>
      <c s="14" r="K86"/>
      <c s="14" r="L86"/>
      <c s="14" r="M86"/>
      <c s="14" r="N86"/>
      <c s="14" r="O86"/>
      <c s="14" r="P86"/>
    </row>
  </sheetData>
  <mergeCells count="1">
    <mergeCell ref="B2:H2"/>
  </mergeCells>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5" customWidth="1" max="5" width="36.57"/>
    <col min="6" customWidth="1" max="6" width="23.0"/>
    <col min="7" customWidth="1" max="7" width="37.14"/>
  </cols>
  <sheetData>
    <row r="1">
      <c t="s" s="2" r="A1">
        <v>0</v>
      </c>
      <c t="s" s="2" r="B1">
        <v>4439</v>
      </c>
      <c t="s" s="2" r="C1">
        <v>1</v>
      </c>
      <c t="s" s="2" r="D1">
        <v>271</v>
      </c>
      <c t="s" s="2" r="E1">
        <v>4521</v>
      </c>
      <c t="s" s="2" r="F1">
        <v>4522</v>
      </c>
      <c t="s" s="5" r="G1">
        <v>4523</v>
      </c>
      <c s="14" r="H1"/>
      <c t="s" s="10" r="I1">
        <v>1354</v>
      </c>
      <c s="14" r="K1"/>
      <c s="14" r="L1"/>
      <c s="14" r="M1"/>
      <c s="14" r="N1"/>
      <c s="14" r="O1"/>
      <c s="14" r="P1"/>
    </row>
    <row r="2">
      <c t="s" s="19" r="A2">
        <v>10</v>
      </c>
      <c t="s" s="44" r="B2">
        <v>11</v>
      </c>
      <c s="44" r="C2"/>
      <c s="44" r="D2"/>
      <c s="44" r="E2"/>
      <c s="44" r="F2"/>
      <c s="44" r="G2"/>
    </row>
    <row r="3">
      <c t="s" s="14" r="A3">
        <v>137</v>
      </c>
      <c s="14" r="B3"/>
      <c t="s" s="14" r="C3">
        <v>547</v>
      </c>
      <c t="s" s="14" r="D3">
        <v>278</v>
      </c>
      <c t="s" s="14" r="E3">
        <v>4524</v>
      </c>
      <c s="14" r="F3"/>
      <c t="s" s="14" r="G3">
        <v>558</v>
      </c>
      <c s="14" r="H3"/>
      <c s="14" r="I3"/>
      <c s="14" r="J3"/>
      <c s="14" r="K3"/>
      <c s="14" r="L3"/>
      <c s="14" r="M3"/>
      <c s="14" r="N3"/>
      <c s="14" r="O3"/>
      <c s="14" r="P3"/>
    </row>
    <row r="4">
      <c t="s" s="14" r="A4">
        <v>137</v>
      </c>
      <c s="14" r="B4"/>
      <c t="s" s="14" r="C4">
        <v>418</v>
      </c>
      <c t="s" s="14" r="D4">
        <v>278</v>
      </c>
      <c t="s" s="14" r="E4">
        <v>4525</v>
      </c>
      <c s="14" r="F4"/>
      <c t="s" s="14" r="G4">
        <v>562</v>
      </c>
      <c s="14" r="H4"/>
      <c s="14" r="I4"/>
      <c s="14" r="J4"/>
      <c s="14" r="K4"/>
      <c s="14" r="L4"/>
      <c s="14" r="M4"/>
      <c s="14" r="N4"/>
      <c s="14" r="O4"/>
      <c s="14" r="P4"/>
    </row>
    <row r="5">
      <c t="s" s="14" r="A5">
        <v>137</v>
      </c>
      <c s="14" r="B5"/>
      <c t="s" s="14" r="C5">
        <v>423</v>
      </c>
      <c t="s" s="14" r="D5">
        <v>278</v>
      </c>
      <c t="s" s="14" r="E5">
        <v>4526</v>
      </c>
      <c s="14" r="F5"/>
      <c t="s" s="14" r="G5">
        <v>562</v>
      </c>
      <c s="14" r="H5"/>
      <c s="14" r="I5"/>
      <c s="14" r="J5"/>
      <c s="14" r="K5"/>
      <c s="14" r="L5"/>
      <c s="14" r="M5"/>
      <c s="14" r="N5"/>
      <c s="14" r="O5"/>
      <c s="14" r="P5"/>
    </row>
    <row r="6">
      <c t="s" s="14" r="A6">
        <v>137</v>
      </c>
      <c s="14" r="B6"/>
      <c t="s" s="14" r="C6">
        <v>429</v>
      </c>
      <c t="s" s="14" r="D6">
        <v>278</v>
      </c>
      <c t="s" s="14" r="E6">
        <v>4527</v>
      </c>
      <c s="14" r="F6"/>
      <c t="s" s="14" r="G6">
        <v>562</v>
      </c>
      <c s="14" r="H6"/>
      <c s="14" r="I6"/>
      <c s="14" r="J6"/>
      <c s="14" r="K6"/>
      <c s="14" r="L6"/>
      <c s="14" r="M6"/>
      <c s="14" r="N6"/>
      <c s="14" r="O6"/>
      <c s="14" r="P6"/>
    </row>
    <row r="7">
      <c t="s" s="14" r="A7">
        <v>137</v>
      </c>
      <c s="14" r="B7"/>
      <c t="s" s="14" r="C7">
        <v>435</v>
      </c>
      <c t="s" s="14" r="D7">
        <v>278</v>
      </c>
      <c t="s" s="14" r="E7">
        <v>4528</v>
      </c>
      <c s="14" r="F7"/>
      <c t="s" s="14" r="G7">
        <v>562</v>
      </c>
      <c s="14" r="H7"/>
      <c s="14" r="I7"/>
      <c s="14" r="J7"/>
      <c s="14" r="K7"/>
      <c s="14" r="L7"/>
      <c s="14" r="M7"/>
      <c s="14" r="N7"/>
      <c s="14" r="O7"/>
      <c s="14" r="P7"/>
    </row>
    <row r="8">
      <c t="s" s="14" r="A8">
        <v>137</v>
      </c>
      <c s="14" r="B8"/>
      <c t="s" s="14" r="C8">
        <v>570</v>
      </c>
      <c t="s" s="14" r="D8">
        <v>278</v>
      </c>
      <c t="s" s="14" r="E8">
        <v>4529</v>
      </c>
      <c s="14" r="F8"/>
      <c t="s" s="14" r="G8">
        <v>562</v>
      </c>
      <c s="14" r="H8"/>
      <c s="14" r="I8"/>
      <c s="14" r="J8"/>
      <c s="14" r="K8"/>
      <c s="14" r="L8"/>
      <c s="14" r="M8"/>
      <c s="14" r="N8"/>
      <c s="14" r="O8"/>
      <c s="14" r="P8"/>
    </row>
    <row r="9">
      <c t="s" s="14" r="A9">
        <v>137</v>
      </c>
      <c s="14" r="B9"/>
      <c t="s" s="14" r="C9">
        <v>575</v>
      </c>
      <c t="s" s="14" r="D9">
        <v>278</v>
      </c>
      <c t="s" s="14" r="E9">
        <v>4530</v>
      </c>
      <c s="14" r="F9"/>
      <c t="s" s="14" r="G9">
        <v>562</v>
      </c>
      <c s="14" r="H9"/>
      <c s="14" r="I9"/>
      <c s="14" r="J9"/>
      <c s="14" r="K9"/>
      <c s="14" r="L9"/>
      <c s="14" r="M9"/>
      <c s="14" r="N9"/>
      <c s="14" r="O9"/>
      <c s="14" r="P9"/>
    </row>
    <row r="10">
      <c t="s" s="14" r="A10">
        <v>137</v>
      </c>
      <c s="14" r="B10"/>
      <c t="s" s="14" r="C10">
        <v>578</v>
      </c>
      <c t="s" s="14" r="D10">
        <v>278</v>
      </c>
      <c t="s" s="14" r="E10">
        <v>4531</v>
      </c>
      <c s="14" r="F10"/>
      <c t="s" s="14" r="G10">
        <v>562</v>
      </c>
      <c s="14" r="H10"/>
      <c s="14" r="I10"/>
      <c s="14" r="J10"/>
      <c s="14" r="K10"/>
      <c s="14" r="L10"/>
      <c s="14" r="M10"/>
      <c s="14" r="N10"/>
      <c s="14" r="O10"/>
      <c s="14" r="P10"/>
    </row>
    <row r="11">
      <c t="s" s="14" r="A11">
        <v>137</v>
      </c>
      <c s="14" r="B11"/>
      <c t="s" s="14" r="C11">
        <v>582</v>
      </c>
      <c t="s" s="14" r="D11">
        <v>278</v>
      </c>
      <c t="s" s="14" r="E11">
        <v>4532</v>
      </c>
      <c s="14" r="F11"/>
      <c t="s" s="14" r="G11">
        <v>562</v>
      </c>
      <c s="14" r="H11"/>
      <c s="14" r="I11"/>
      <c s="14" r="J11"/>
      <c s="14" r="K11"/>
      <c s="14" r="L11"/>
      <c s="14" r="M11"/>
      <c s="14" r="N11"/>
      <c s="14" r="O11"/>
      <c s="14" r="P11"/>
    </row>
    <row r="12">
      <c t="s" s="14" r="A12">
        <v>137</v>
      </c>
      <c s="14" r="B12"/>
      <c t="s" s="14" r="C12">
        <v>587</v>
      </c>
      <c t="s" s="14" r="D12">
        <v>278</v>
      </c>
      <c t="s" s="14" r="E12">
        <v>4533</v>
      </c>
      <c s="14" r="F12"/>
      <c t="s" s="14" r="G12">
        <v>562</v>
      </c>
      <c s="14" r="H12"/>
      <c s="14" r="I12"/>
      <c s="14" r="J12"/>
      <c s="14" r="K12"/>
      <c s="14" r="L12"/>
      <c s="14" r="M12"/>
      <c s="14" r="N12"/>
      <c s="14" r="O12"/>
      <c s="14" r="P12"/>
    </row>
    <row r="13">
      <c t="s" s="14" r="A13">
        <v>12</v>
      </c>
      <c s="14" r="B13"/>
      <c t="s" s="14" r="C13">
        <v>4534</v>
      </c>
      <c t="s" s="14" r="D13">
        <v>278</v>
      </c>
      <c t="s" s="14" r="E13">
        <v>4535</v>
      </c>
      <c s="14" r="F13"/>
      <c t="s" s="14" r="G13">
        <v>3952</v>
      </c>
      <c s="14" r="H13"/>
      <c s="14" r="I13"/>
      <c s="14" r="J13"/>
      <c s="14" r="K13"/>
      <c s="14" r="L13"/>
      <c s="14" r="M13"/>
      <c s="14" r="N13"/>
      <c s="14" r="O13"/>
      <c s="14" r="P13"/>
    </row>
    <row r="14">
      <c t="s" s="14" r="A14">
        <v>12</v>
      </c>
      <c s="14" r="B14"/>
      <c t="s" s="14" r="C14">
        <v>608</v>
      </c>
      <c t="s" s="14" r="D14">
        <v>278</v>
      </c>
      <c t="s" s="14" r="E14">
        <v>471</v>
      </c>
      <c s="14" r="F14"/>
      <c t="s" s="14" r="G14">
        <v>613</v>
      </c>
      <c s="14" r="H14"/>
      <c s="14" r="I14"/>
      <c s="14" r="J14"/>
      <c s="14" r="K14"/>
      <c s="14" r="L14"/>
      <c s="14" r="M14"/>
      <c s="14" r="N14"/>
      <c s="14" r="O14"/>
      <c s="14" r="P14"/>
    </row>
    <row r="15">
      <c t="s" s="14" r="A15">
        <v>137</v>
      </c>
      <c s="14" r="B15"/>
      <c t="s" s="14" r="C15">
        <v>624</v>
      </c>
      <c t="s" s="14" r="D15">
        <v>278</v>
      </c>
      <c t="s" s="14" r="E15">
        <v>4536</v>
      </c>
      <c s="14" r="F15"/>
      <c t="s" s="14" r="G15">
        <v>558</v>
      </c>
      <c s="14" r="H15"/>
      <c s="14" r="I15"/>
      <c s="14" r="J15"/>
      <c s="14" r="K15"/>
      <c s="14" r="L15"/>
      <c s="14" r="M15"/>
      <c s="14" r="N15"/>
      <c s="14" r="O15"/>
      <c s="14" r="P15"/>
    </row>
    <row r="16">
      <c t="s" s="14" r="A16">
        <v>617</v>
      </c>
      <c t="s" s="14" r="B16">
        <v>3916</v>
      </c>
      <c t="s" s="14" r="C16">
        <v>619</v>
      </c>
      <c t="s" s="14" r="D16">
        <v>278</v>
      </c>
      <c t="s" s="14" r="E16">
        <v>4537</v>
      </c>
      <c s="14" r="F16"/>
      <c t="s" r="G16">
        <v>622</v>
      </c>
      <c s="14" r="H16"/>
      <c s="14" r="I16"/>
      <c s="14" r="J16"/>
      <c s="14" r="K16"/>
      <c s="14" r="L16"/>
      <c s="14" r="M16"/>
      <c s="14" r="N16"/>
      <c s="14" r="O16"/>
      <c s="14" r="P16"/>
    </row>
    <row r="17">
      <c t="s" s="14" r="A17">
        <v>137</v>
      </c>
      <c t="s" s="14" r="B17">
        <v>4538</v>
      </c>
      <c t="s" s="14" r="C17">
        <v>451</v>
      </c>
      <c t="s" s="14" r="D17">
        <v>278</v>
      </c>
      <c t="s" s="14" r="E17">
        <v>888</v>
      </c>
      <c t="s" s="14" r="F17">
        <v>4539</v>
      </c>
      <c t="s" r="G17">
        <v>629</v>
      </c>
      <c s="14" r="H17"/>
      <c s="14" r="I17"/>
      <c s="14" r="J17"/>
      <c s="14" r="K17"/>
      <c s="14" r="L17"/>
      <c s="14" r="M17"/>
      <c s="14" r="N17"/>
      <c s="14" r="O17"/>
      <c s="14" r="P17"/>
    </row>
    <row r="18">
      <c t="s" s="14" r="A18">
        <v>137</v>
      </c>
      <c s="14" r="B18"/>
      <c t="s" s="14" r="C18">
        <v>474</v>
      </c>
      <c t="s" s="14" r="D18">
        <v>278</v>
      </c>
      <c t="s" s="14" r="E18">
        <v>614</v>
      </c>
      <c s="14" r="F18"/>
      <c t="s" s="14" r="G18">
        <v>616</v>
      </c>
      <c s="14" r="H18"/>
      <c s="14" r="I18"/>
      <c s="14" r="J18"/>
      <c s="14" r="K18"/>
      <c s="14" r="L18"/>
      <c s="14" r="M18"/>
      <c s="14" r="N18"/>
      <c s="14" r="O18"/>
      <c s="14" r="P18"/>
    </row>
    <row r="19">
      <c t="s" s="14" r="A19">
        <v>617</v>
      </c>
      <c s="14" r="B19"/>
      <c t="s" s="14" r="C19">
        <v>641</v>
      </c>
      <c t="s" s="14" r="D19">
        <v>278</v>
      </c>
      <c t="s" s="14" r="E19">
        <v>4540</v>
      </c>
      <c s="14" r="F19"/>
      <c t="s" s="14" r="G19">
        <v>644</v>
      </c>
      <c s="14" r="H19"/>
      <c s="14" r="I19"/>
      <c s="14" r="J19"/>
      <c s="14" r="K19"/>
      <c s="14" r="L19"/>
      <c s="14" r="M19"/>
      <c s="14" r="N19"/>
      <c s="14" r="O19"/>
      <c s="14" r="P19"/>
    </row>
    <row r="20">
      <c t="s" s="60" r="A20">
        <v>645</v>
      </c>
      <c s="14" r="B20"/>
      <c t="s" s="14" r="C20">
        <v>647</v>
      </c>
      <c t="s" s="14" r="D20">
        <v>278</v>
      </c>
      <c t="s" s="14" r="E20">
        <v>4541</v>
      </c>
      <c s="14" r="F20"/>
      <c t="s" s="14" r="G20">
        <v>650</v>
      </c>
      <c s="14" r="H20"/>
      <c s="14" r="I20"/>
      <c s="14" r="J20"/>
      <c s="14" r="K20"/>
      <c s="14" r="L20"/>
      <c s="14" r="M20"/>
      <c s="14" r="N20"/>
      <c s="14" r="O20"/>
      <c s="14" r="P20"/>
    </row>
    <row r="21">
      <c t="s" s="14" r="A21">
        <v>617</v>
      </c>
      <c s="14" r="B21"/>
      <c t="s" s="14" r="C21">
        <v>652</v>
      </c>
      <c t="s" s="14" r="D21">
        <v>278</v>
      </c>
      <c t="s" s="14" r="E21">
        <v>4542</v>
      </c>
      <c s="14" r="F21"/>
      <c t="s" s="14" r="G21">
        <v>655</v>
      </c>
      <c s="14" r="H21"/>
      <c s="14" r="I21"/>
      <c s="14" r="J21"/>
      <c s="14" r="K21"/>
      <c s="14" r="L21"/>
      <c s="14" r="M21"/>
      <c s="14" r="N21"/>
      <c s="14" r="O21"/>
      <c s="14" r="P21"/>
    </row>
    <row r="22">
      <c t="s" s="14" r="A22">
        <v>617</v>
      </c>
      <c s="14" r="B22"/>
      <c t="s" s="14" r="C22">
        <v>657</v>
      </c>
      <c t="s" s="14" r="D22">
        <v>278</v>
      </c>
      <c t="s" s="14" r="E22">
        <v>4543</v>
      </c>
      <c s="14" r="F22"/>
      <c t="s" s="14" r="G22">
        <v>660</v>
      </c>
      <c s="14" r="H22"/>
      <c s="14" r="I22"/>
      <c s="14" r="J22"/>
      <c s="14" r="K22"/>
      <c s="14" r="L22"/>
      <c s="14" r="M22"/>
      <c s="14" r="N22"/>
      <c s="14" r="O22"/>
      <c s="14" r="P22"/>
    </row>
    <row r="23">
      <c t="s" s="14" r="A23">
        <v>137</v>
      </c>
      <c s="14" r="B23"/>
      <c t="s" s="14" r="C23">
        <v>675</v>
      </c>
      <c t="s" s="14" r="D23">
        <v>278</v>
      </c>
      <c t="s" s="14" r="E23">
        <v>4544</v>
      </c>
      <c s="14" r="F23"/>
      <c t="s" s="14" r="G23">
        <v>558</v>
      </c>
      <c s="14" r="H23"/>
      <c s="14" r="I23"/>
      <c s="14" r="J23"/>
      <c s="14" r="K23"/>
      <c s="14" r="L23"/>
      <c s="14" r="M23"/>
      <c s="14" r="N23"/>
      <c s="14" r="O23"/>
      <c s="14" r="P23"/>
    </row>
    <row r="24">
      <c t="s" s="14" r="A24">
        <v>137</v>
      </c>
      <c s="14" r="B24"/>
      <c t="s" s="14" r="C24">
        <v>678</v>
      </c>
      <c t="s" s="14" r="D24">
        <v>278</v>
      </c>
      <c t="s" s="14" r="E24">
        <v>4545</v>
      </c>
      <c s="14" r="F24"/>
      <c t="s" s="14" r="G24">
        <v>562</v>
      </c>
      <c s="14" r="H24"/>
      <c s="14" r="I24"/>
      <c s="14" r="J24"/>
      <c s="14" r="K24"/>
      <c s="14" r="L24"/>
      <c s="14" r="M24"/>
      <c s="14" r="N24"/>
      <c s="14" r="O24"/>
      <c s="14" r="P24"/>
    </row>
    <row r="25">
      <c t="s" s="14" r="A25">
        <v>153</v>
      </c>
      <c s="14" r="B25"/>
      <c t="s" s="14" r="C25">
        <v>750</v>
      </c>
      <c t="s" s="14" r="D25">
        <v>952</v>
      </c>
      <c t="s" s="14" r="E25">
        <v>4546</v>
      </c>
      <c s="14" r="F25"/>
      <c t="s" s="14" r="G25">
        <v>558</v>
      </c>
      <c s="14" r="H25"/>
      <c s="14" r="I25"/>
      <c s="14" r="J25"/>
      <c s="14" r="K25"/>
      <c s="14" r="L25"/>
      <c s="14" r="M25"/>
      <c s="14" r="N25"/>
      <c s="14" r="O25"/>
      <c s="14" r="P25"/>
    </row>
    <row r="26">
      <c t="s" s="14" r="A26">
        <v>153</v>
      </c>
      <c s="14" r="B26"/>
      <c t="s" s="14" r="C26">
        <v>4547</v>
      </c>
      <c t="s" s="14" r="D26">
        <v>952</v>
      </c>
      <c t="s" s="14" r="E26">
        <v>4548</v>
      </c>
      <c s="14" r="F26"/>
      <c t="s" s="14" r="G26">
        <v>754</v>
      </c>
      <c s="14" r="H26"/>
      <c s="14" r="I26"/>
      <c s="14" r="J26"/>
      <c s="14" r="K26"/>
      <c s="14" r="L26"/>
      <c s="14" r="M26"/>
      <c s="14" r="N26"/>
      <c s="14" r="O26"/>
      <c s="14" r="P26"/>
    </row>
    <row r="27">
      <c t="s" s="14" r="A27">
        <v>137</v>
      </c>
      <c s="14" r="B27"/>
      <c t="s" s="14" r="C27">
        <v>758</v>
      </c>
      <c t="s" s="14" r="D27">
        <v>278</v>
      </c>
      <c t="s" s="14" r="E27">
        <v>759</v>
      </c>
      <c s="14" r="F27"/>
      <c t="s" s="14" r="G27">
        <v>761</v>
      </c>
      <c s="14" r="H27"/>
      <c s="14" r="I27"/>
      <c s="14" r="J27"/>
      <c s="14" r="K27"/>
      <c s="14" r="L27"/>
      <c s="14" r="M27"/>
      <c s="14" r="N27"/>
      <c s="14" r="O27"/>
      <c s="14" r="P27"/>
    </row>
    <row r="28">
      <c t="s" s="14" r="A28">
        <v>137</v>
      </c>
      <c s="14" r="B28"/>
      <c t="s" s="14" r="C28">
        <v>763</v>
      </c>
      <c t="s" s="14" r="D28">
        <v>278</v>
      </c>
      <c t="s" s="14" r="E28">
        <v>764</v>
      </c>
      <c s="14" r="F28"/>
      <c t="s" s="14" r="G28">
        <v>766</v>
      </c>
      <c s="14" r="H28"/>
      <c s="14" r="I28"/>
      <c s="14" r="J28"/>
      <c s="14" r="K28"/>
      <c s="14" r="L28"/>
      <c s="14" r="M28"/>
      <c s="14" r="N28"/>
      <c s="14" r="O28"/>
      <c s="14" r="P28"/>
    </row>
    <row r="29">
      <c t="s" s="14" r="A29">
        <v>137</v>
      </c>
      <c s="14" r="B29"/>
      <c t="s" s="14" r="C29">
        <v>633</v>
      </c>
      <c t="s" s="14" r="D29">
        <v>278</v>
      </c>
      <c t="s" s="14" r="E29">
        <v>4549</v>
      </c>
      <c t="s" s="14" r="F29">
        <v>4550</v>
      </c>
      <c t="s" s="14" r="G29">
        <v>636</v>
      </c>
      <c s="14" r="H29"/>
      <c s="14" r="I29"/>
      <c s="14" r="J29"/>
      <c s="14" r="K29"/>
      <c s="14" r="L29"/>
      <c s="14" r="M29"/>
      <c s="14" r="N29"/>
      <c s="14" r="O29"/>
      <c s="14" r="P29"/>
    </row>
    <row r="30">
      <c t="s" s="14" r="A30">
        <v>137</v>
      </c>
      <c t="str" s="14" r="B30">
        <f>hyperlink("https://confluence.oceanobservatories.org/display/instruments/CTDBP-C%2CD%2CE%2CF+Operational+Specification", "CTDBP-CDEF")</f>
        <v>CTDBP-CDEF</v>
      </c>
      <c t="s" s="14" r="C30">
        <v>499</v>
      </c>
      <c t="s" s="14" r="D30">
        <v>278</v>
      </c>
      <c t="s" s="14" r="E30">
        <v>4551</v>
      </c>
      <c s="14" r="F30"/>
      <c t="s" s="14" r="G30">
        <v>819</v>
      </c>
      <c s="14" r="H30"/>
      <c s="14" r="I30"/>
      <c s="14" r="J30"/>
      <c s="14" r="K30"/>
      <c s="14" r="L30"/>
      <c s="14" r="M30"/>
      <c s="14" r="N30"/>
      <c s="14" r="O30"/>
      <c s="14" r="P30"/>
    </row>
    <row r="31">
      <c t="s" s="14" r="A31">
        <v>137</v>
      </c>
      <c t="str" s="14" r="B31">
        <f>hyperlink("https://confluence.oceanobservatories.org/display/instruments/CTDBP-C%2CD%2CE%2CF+Operational+Specification", "CTDBP-CDEF")</f>
        <v>CTDBP-CDEF</v>
      </c>
      <c t="s" s="14" r="C31">
        <v>824</v>
      </c>
      <c t="s" s="14" r="D31">
        <v>278</v>
      </c>
      <c t="s" s="14" r="E31">
        <v>4552</v>
      </c>
      <c s="14" r="F31"/>
      <c t="s" s="14" r="G31">
        <v>827</v>
      </c>
      <c s="14" r="H31"/>
      <c s="14" r="I31"/>
      <c s="14" r="J31"/>
      <c s="14" r="K31"/>
      <c s="14" r="L31"/>
      <c s="14" r="M31"/>
      <c s="14" r="N31"/>
      <c s="14" r="O31"/>
      <c s="14" r="P31"/>
    </row>
    <row r="32">
      <c t="s" s="14" r="A32">
        <v>137</v>
      </c>
      <c t="str" s="14" r="B32">
        <f>hyperlink("https://confluence.oceanobservatories.org/display/instruments/CTDBP-C%2CD%2CE%2CF+Operational+Specification", "CTDBP-CDEF")</f>
        <v>CTDBP-CDEF</v>
      </c>
      <c t="s" s="14" r="C32">
        <v>829</v>
      </c>
      <c t="s" s="14" r="D32">
        <v>278</v>
      </c>
      <c t="s" s="14" r="E32">
        <v>4553</v>
      </c>
      <c s="14" r="F32"/>
      <c t="s" s="14" r="G32">
        <v>832</v>
      </c>
      <c s="14" r="H32"/>
      <c s="14" r="I32"/>
      <c s="14" r="J32"/>
      <c s="14" r="K32"/>
      <c s="14" r="L32"/>
      <c s="14" r="M32"/>
      <c s="14" r="N32"/>
      <c s="14" r="O32"/>
      <c s="14" r="P32"/>
    </row>
    <row r="33">
      <c t="s" s="14" r="A33">
        <v>2071</v>
      </c>
      <c t="str" s="14" r="B33">
        <f>hyperlink("https://confluence.oceanobservatories.org/display/instruments/CTDBP-N%2CO+Operational+Specification", "CTDBP-NO")</f>
        <v>CTDBP-NO</v>
      </c>
      <c t="s" s="14" r="C33">
        <v>4554</v>
      </c>
      <c t="s" s="14" r="D33">
        <v>278</v>
      </c>
      <c t="s" s="14" r="E33">
        <v>4555</v>
      </c>
      <c s="14" r="F33"/>
      <c t="s" s="14" r="G33">
        <v>4004</v>
      </c>
      <c s="14" r="H33"/>
      <c s="14" r="I33"/>
      <c s="14" r="J33"/>
      <c s="14" r="K33"/>
      <c s="14" r="L33"/>
      <c s="14" r="M33"/>
      <c s="14" r="N33"/>
      <c s="14" r="O33"/>
      <c s="14" r="P33"/>
    </row>
    <row r="34">
      <c t="s" s="14" r="A34">
        <v>2071</v>
      </c>
      <c t="str" s="14" r="B34">
        <f>hyperlink("https://confluence.oceanobservatories.org/display/instruments/CTDBP-N%2CO+Operational+Specification", "CTDBP-NO")</f>
        <v>CTDBP-NO</v>
      </c>
      <c t="s" s="14" r="C34">
        <v>4556</v>
      </c>
      <c t="s" s="14" r="D34">
        <v>278</v>
      </c>
      <c t="s" s="14" r="E34">
        <v>4557</v>
      </c>
      <c s="14" r="F34"/>
      <c t="s" s="14" r="G34">
        <v>4008</v>
      </c>
      <c s="14" r="H34"/>
      <c s="14" r="I34"/>
      <c s="14" r="J34"/>
      <c s="14" r="K34"/>
      <c s="14" r="L34"/>
      <c s="14" r="M34"/>
      <c s="14" r="N34"/>
      <c s="14" r="O34"/>
      <c s="14" r="P34"/>
    </row>
    <row r="35">
      <c t="s" s="14" r="A35">
        <v>2071</v>
      </c>
      <c t="str" s="14" r="B35">
        <f>hyperlink("https://confluence.oceanobservatories.org/display/instruments/CTDBP-N%2CO+Operational+Specification", "CTDBP-NO")</f>
        <v>CTDBP-NO</v>
      </c>
      <c t="s" s="14" r="C35">
        <v>4558</v>
      </c>
      <c t="s" s="14" r="D35">
        <v>278</v>
      </c>
      <c t="s" s="14" r="E35">
        <v>4559</v>
      </c>
      <c s="14" r="F35"/>
      <c t="s" s="14" r="G35">
        <v>4012</v>
      </c>
      <c s="14" r="H35"/>
      <c s="14" r="I35"/>
      <c s="14" r="J35"/>
      <c s="14" r="K35"/>
      <c s="14" r="L35"/>
      <c s="14" r="M35"/>
      <c s="14" r="N35"/>
      <c s="14" r="O35"/>
      <c s="14" r="P35"/>
    </row>
    <row r="36">
      <c t="s" s="14" r="A36">
        <v>2071</v>
      </c>
      <c t="str" s="14" r="B36">
        <f>hyperlink("https://confluence.oceanobservatories.org/display/instruments/CTDBP-N%2CO+Operational+Specification", "CTDBP-NO")</f>
        <v>CTDBP-NO</v>
      </c>
      <c t="s" s="14" r="C36">
        <v>4560</v>
      </c>
      <c t="s" s="14" r="D36">
        <v>278</v>
      </c>
      <c t="s" s="14" r="E36">
        <v>4561</v>
      </c>
      <c s="14" r="F36"/>
      <c t="s" r="G36">
        <v>4016</v>
      </c>
      <c s="14" r="H36"/>
      <c s="14" r="I36"/>
      <c s="14" r="J36"/>
      <c s="14" r="K36"/>
      <c s="14" r="L36"/>
      <c s="14" r="M36"/>
      <c s="14" r="N36"/>
      <c s="14" r="O36"/>
      <c s="14" r="P36"/>
    </row>
    <row r="37">
      <c t="s" s="14" r="A37">
        <v>2071</v>
      </c>
      <c t="str" s="14" r="B37">
        <f>hyperlink("https://confluence.oceanobservatories.org/display/instruments/CTDBP-N%2CO+Operational+Specification", "CTDBP-NO")</f>
        <v>CTDBP-NO</v>
      </c>
      <c t="s" s="14" r="C37">
        <v>4562</v>
      </c>
      <c t="s" s="14" r="D37">
        <v>278</v>
      </c>
      <c t="s" s="14" r="E37">
        <v>4563</v>
      </c>
      <c s="14" r="F37"/>
      <c t="s" s="14" r="G37">
        <v>4020</v>
      </c>
      <c s="14" r="H37"/>
      <c s="14" r="I37"/>
      <c s="14" r="J37"/>
      <c s="14" r="K37"/>
      <c s="14" r="L37"/>
      <c s="14" r="M37"/>
      <c s="14" r="N37"/>
      <c s="14" r="O37"/>
      <c s="14" r="P37"/>
    </row>
    <row r="38">
      <c t="s" s="14" r="A38">
        <v>2071</v>
      </c>
      <c s="14" r="B38"/>
      <c t="s" s="14" r="C38">
        <v>4564</v>
      </c>
      <c t="s" s="14" r="D38">
        <v>278</v>
      </c>
      <c t="s" s="14" r="E38">
        <v>4565</v>
      </c>
      <c s="14" r="F38"/>
      <c t="s" s="14" r="G38">
        <v>4024</v>
      </c>
      <c s="14" r="H38"/>
      <c s="14" r="I38"/>
      <c s="14" r="J38"/>
      <c s="14" r="K38"/>
      <c s="14" r="L38"/>
      <c s="14" r="M38"/>
      <c s="14" r="N38"/>
      <c s="14" r="O38"/>
      <c s="14" r="P38"/>
    </row>
    <row r="39">
      <c t="s" s="14" r="A39">
        <v>2071</v>
      </c>
      <c s="14" r="B39"/>
      <c t="s" s="14" r="C39">
        <v>4566</v>
      </c>
      <c t="s" s="14" r="D39">
        <v>278</v>
      </c>
      <c t="s" s="14" r="E39">
        <v>4567</v>
      </c>
      <c s="14" r="F39"/>
      <c t="s" s="14" r="G39">
        <v>4086</v>
      </c>
      <c s="14" r="H39"/>
      <c s="14" r="I39"/>
      <c s="14" r="J39"/>
      <c s="14" r="K39"/>
      <c s="14" r="L39"/>
      <c s="14" r="M39"/>
      <c s="14" r="N39"/>
      <c s="14" r="O39"/>
      <c s="14" r="P39"/>
    </row>
    <row r="40">
      <c t="s" s="14" r="A40">
        <v>2071</v>
      </c>
      <c s="14" r="B40"/>
      <c t="s" s="14" r="C40">
        <v>4568</v>
      </c>
      <c t="s" s="14" r="D40">
        <v>278</v>
      </c>
      <c t="s" s="14" r="E40">
        <v>4569</v>
      </c>
      <c s="14" r="F40"/>
      <c t="s" s="14" r="G40">
        <v>4136</v>
      </c>
      <c s="14" r="H40"/>
      <c s="14" r="I40"/>
      <c s="14" r="J40"/>
      <c s="14" r="K40"/>
      <c s="14" r="L40"/>
      <c s="14" r="M40"/>
      <c s="14" r="N40"/>
      <c s="14" r="O40"/>
      <c s="14" r="P40"/>
    </row>
    <row r="41">
      <c t="s" s="14" r="A41">
        <v>2071</v>
      </c>
      <c s="14" r="B41"/>
      <c t="s" s="14" r="C41">
        <v>4570</v>
      </c>
      <c t="s" s="14" r="D41">
        <v>278</v>
      </c>
      <c t="s" s="14" r="E41">
        <v>4571</v>
      </c>
      <c s="14" r="F41"/>
      <c t="s" s="14" r="G41">
        <v>4140</v>
      </c>
      <c s="14" r="H41"/>
      <c s="14" r="I41"/>
      <c s="14" r="J41"/>
      <c s="14" r="K41"/>
      <c s="14" r="L41"/>
      <c s="14" r="M41"/>
      <c s="14" r="N41"/>
      <c s="14" r="O41"/>
      <c s="14" r="P41"/>
    </row>
    <row r="42">
      <c t="s" s="14" r="A42">
        <v>2071</v>
      </c>
      <c s="14" r="B42"/>
      <c t="s" s="14" r="C42">
        <v>4572</v>
      </c>
      <c t="s" s="14" r="D42">
        <v>278</v>
      </c>
      <c t="s" s="14" r="E42">
        <v>4573</v>
      </c>
      <c s="14" r="F42"/>
      <c t="s" s="14" r="G42">
        <v>4150</v>
      </c>
      <c s="14" r="H42"/>
      <c s="14" r="I42"/>
      <c s="14" r="J42"/>
      <c s="14" r="K42"/>
      <c s="14" r="L42"/>
      <c s="14" r="M42"/>
      <c s="14" r="N42"/>
      <c s="14" r="O42"/>
      <c s="14" r="P42"/>
    </row>
    <row r="43">
      <c t="s" s="14" r="A43">
        <v>2071</v>
      </c>
      <c s="14" r="B43"/>
      <c t="s" s="14" r="C43">
        <v>4574</v>
      </c>
      <c t="s" s="14" r="D43">
        <v>278</v>
      </c>
      <c t="s" s="14" r="E43">
        <v>4575</v>
      </c>
      <c s="14" r="F43"/>
      <c t="s" s="14" r="G43">
        <v>4153</v>
      </c>
      <c s="14" r="H43"/>
      <c s="14" r="I43"/>
      <c s="14" r="J43"/>
      <c s="14" r="K43"/>
      <c s="14" r="L43"/>
      <c s="14" r="M43"/>
      <c s="14" r="N43"/>
      <c s="14" r="O43"/>
      <c s="14" r="P43"/>
    </row>
    <row r="44">
      <c t="s" s="14" r="A44">
        <v>137</v>
      </c>
      <c s="14" r="B44"/>
      <c t="s" s="14" r="C44">
        <v>492</v>
      </c>
      <c t="s" s="14" r="D44">
        <v>278</v>
      </c>
      <c t="s" s="14" r="E44">
        <v>4576</v>
      </c>
      <c s="14" r="F44"/>
      <c t="s" s="14" r="G44">
        <v>783</v>
      </c>
      <c s="14" r="H44"/>
      <c s="14" r="I44"/>
      <c s="14" r="J44"/>
      <c s="14" r="K44"/>
      <c s="14" r="L44"/>
      <c s="14" r="M44"/>
      <c s="14" r="N44"/>
      <c s="14" r="O44"/>
      <c s="14" r="P44"/>
    </row>
    <row r="45">
      <c t="s" s="14" r="A45">
        <v>137</v>
      </c>
      <c s="14" r="B45"/>
      <c t="s" s="14" r="C45">
        <v>785</v>
      </c>
      <c t="s" s="14" r="D45">
        <v>278</v>
      </c>
      <c t="s" s="14" r="E45">
        <v>786</v>
      </c>
      <c s="14" r="F45"/>
      <c t="s" s="14" r="G45">
        <v>788</v>
      </c>
      <c s="14" r="H45"/>
      <c s="14" r="I45"/>
      <c s="14" r="J45"/>
      <c s="14" r="K45"/>
      <c s="14" r="L45"/>
      <c s="14" r="M45"/>
      <c s="14" r="N45"/>
      <c s="14" r="O45"/>
      <c s="14" r="P45"/>
    </row>
    <row r="46">
      <c t="s" s="14" r="A46">
        <v>137</v>
      </c>
      <c s="14" r="B46"/>
      <c t="s" s="14" r="C46">
        <v>790</v>
      </c>
      <c t="s" s="14" r="D46">
        <v>278</v>
      </c>
      <c t="s" s="14" r="E46">
        <v>791</v>
      </c>
      <c s="14" r="F46"/>
      <c t="s" s="14" r="G46">
        <v>793</v>
      </c>
      <c s="14" r="H46"/>
      <c s="14" r="I46"/>
      <c s="14" r="J46"/>
      <c s="14" r="K46"/>
      <c s="14" r="L46"/>
      <c s="14" r="M46"/>
      <c s="14" r="N46"/>
      <c s="14" r="O46"/>
      <c s="14" r="P46"/>
    </row>
    <row r="47">
      <c t="s" s="14" r="A47">
        <v>137</v>
      </c>
      <c s="14" r="B47"/>
      <c t="s" s="14" r="C47">
        <v>795</v>
      </c>
      <c t="s" s="14" r="D47">
        <v>278</v>
      </c>
      <c t="s" s="14" r="E47">
        <v>796</v>
      </c>
      <c s="14" r="F47"/>
      <c t="s" s="14" r="G47">
        <v>798</v>
      </c>
      <c s="14" r="H47"/>
      <c s="14" r="I47"/>
      <c s="14" r="J47"/>
      <c s="14" r="K47"/>
      <c s="14" r="L47"/>
      <c s="14" r="M47"/>
      <c s="14" r="N47"/>
      <c s="14" r="O47"/>
      <c s="14" r="P47"/>
    </row>
    <row r="48">
      <c t="s" s="14" r="A48">
        <v>137</v>
      </c>
      <c s="14" r="B48"/>
      <c t="s" s="14" r="C48">
        <v>800</v>
      </c>
      <c t="s" s="14" r="D48">
        <v>278</v>
      </c>
      <c t="s" s="14" r="E48">
        <v>801</v>
      </c>
      <c s="14" r="F48"/>
      <c t="s" s="14" r="G48">
        <v>803</v>
      </c>
      <c s="14" r="H48"/>
      <c s="14" r="I48"/>
      <c s="14" r="J48"/>
      <c s="14" r="K48"/>
      <c s="14" r="L48"/>
      <c s="14" r="M48"/>
      <c s="14" r="N48"/>
      <c s="14" r="O48"/>
      <c s="14" r="P48"/>
    </row>
    <row r="49">
      <c t="s" s="14" r="A49">
        <v>137</v>
      </c>
      <c s="14" r="B49"/>
      <c t="s" s="14" r="C49">
        <v>805</v>
      </c>
      <c t="s" s="14" r="D49">
        <v>278</v>
      </c>
      <c t="s" s="14" r="E49">
        <v>806</v>
      </c>
      <c s="14" r="F49"/>
      <c t="s" s="14" r="G49">
        <v>808</v>
      </c>
      <c s="14" r="H49"/>
      <c s="14" r="I49"/>
      <c s="14" r="J49"/>
      <c s="14" r="K49"/>
      <c s="14" r="L49"/>
      <c s="14" r="M49"/>
      <c s="14" r="N49"/>
      <c s="14" r="O49"/>
      <c s="14" r="P49"/>
    </row>
    <row r="50">
      <c t="s" s="14" r="A50">
        <v>1418</v>
      </c>
      <c s="14" r="B50"/>
      <c t="s" s="14" r="C50">
        <v>4577</v>
      </c>
      <c t="s" s="14" r="D50">
        <v>278</v>
      </c>
      <c t="s" s="14" r="E50">
        <v>4578</v>
      </c>
      <c s="14" r="F50"/>
      <c t="s" s="14" r="G50">
        <v>4053</v>
      </c>
      <c s="14" r="H50"/>
      <c s="14" r="I50"/>
      <c s="14" r="J50"/>
      <c s="14" r="K50"/>
      <c s="14" r="L50"/>
      <c s="14" r="M50"/>
      <c s="14" r="N50"/>
      <c s="14" r="O50"/>
      <c s="14" r="P50"/>
    </row>
    <row r="51">
      <c t="s" s="14" r="A51">
        <v>1418</v>
      </c>
      <c s="14" r="B51"/>
      <c t="s" s="14" r="C51">
        <v>4579</v>
      </c>
      <c t="s" s="14" r="D51">
        <v>278</v>
      </c>
      <c t="s" s="14" r="E51">
        <v>4580</v>
      </c>
      <c s="14" r="F51"/>
      <c t="s" s="14" r="G51">
        <v>4057</v>
      </c>
      <c s="14" r="H51"/>
      <c s="14" r="I51"/>
      <c s="14" r="J51"/>
      <c s="14" r="K51"/>
      <c s="14" r="L51"/>
      <c s="14" r="M51"/>
      <c s="14" r="N51"/>
      <c s="14" r="O51"/>
      <c s="14" r="P51"/>
    </row>
    <row r="52">
      <c t="s" s="14" r="A52">
        <v>1418</v>
      </c>
      <c s="14" r="B52"/>
      <c t="s" s="14" r="C52">
        <v>4581</v>
      </c>
      <c t="s" s="14" r="D52">
        <v>278</v>
      </c>
      <c t="s" s="14" r="E52">
        <v>4582</v>
      </c>
      <c s="14" r="F52"/>
      <c t="s" s="14" r="G52">
        <v>4063</v>
      </c>
      <c s="14" r="H52"/>
      <c s="14" r="I52"/>
      <c s="14" r="J52"/>
      <c s="14" r="K52"/>
      <c s="14" r="L52"/>
      <c s="14" r="M52"/>
      <c s="14" r="N52"/>
      <c s="14" r="O52"/>
      <c s="14" r="P52"/>
    </row>
    <row r="53">
      <c t="s" s="14" r="A53">
        <v>1418</v>
      </c>
      <c s="14" r="B53"/>
      <c t="s" s="14" r="C53">
        <v>4583</v>
      </c>
      <c t="s" s="14" r="D53">
        <v>278</v>
      </c>
      <c t="s" s="14" r="E53">
        <v>4584</v>
      </c>
      <c s="14" r="F53"/>
      <c t="s" s="14" r="G53">
        <v>4067</v>
      </c>
      <c s="14" r="H53"/>
      <c s="14" r="I53"/>
      <c s="14" r="J53"/>
      <c s="14" r="K53"/>
      <c s="14" r="L53"/>
      <c s="14" r="M53"/>
      <c s="14" r="N53"/>
      <c s="14" r="O53"/>
      <c s="14" r="P53"/>
    </row>
    <row r="54">
      <c t="s" s="14" r="A54">
        <v>1418</v>
      </c>
      <c s="14" r="B54"/>
      <c t="s" s="14" r="C54">
        <v>4585</v>
      </c>
      <c t="s" s="14" r="D54">
        <v>278</v>
      </c>
      <c t="s" s="14" r="E54">
        <v>4586</v>
      </c>
      <c s="14" r="F54"/>
      <c t="s" s="14" r="G54">
        <v>4071</v>
      </c>
      <c s="14" r="H54"/>
      <c s="14" r="I54"/>
      <c s="14" r="J54"/>
      <c s="14" r="K54"/>
      <c s="14" r="L54"/>
      <c s="14" r="M54"/>
      <c s="14" r="N54"/>
      <c s="14" r="O54"/>
      <c s="14" r="P54"/>
    </row>
    <row r="55">
      <c t="s" s="14" r="A55">
        <v>1418</v>
      </c>
      <c s="14" r="B55"/>
      <c t="s" s="14" r="C55">
        <v>4587</v>
      </c>
      <c t="s" s="14" r="D55">
        <v>278</v>
      </c>
      <c t="s" s="14" r="E55">
        <v>4588</v>
      </c>
      <c s="14" r="F55"/>
      <c t="s" s="14" r="G55">
        <v>4075</v>
      </c>
      <c s="14" r="H55"/>
      <c s="14" r="I55"/>
      <c s="14" r="J55"/>
      <c s="14" r="K55"/>
      <c s="14" r="L55"/>
      <c s="14" r="M55"/>
      <c s="14" r="N55"/>
      <c s="14" r="O55"/>
      <c s="14" r="P55"/>
    </row>
    <row r="56">
      <c t="s" s="14" r="A56">
        <v>1418</v>
      </c>
      <c s="14" r="B56"/>
      <c t="s" s="14" r="C56">
        <v>4589</v>
      </c>
      <c t="s" s="14" r="D56">
        <v>278</v>
      </c>
      <c t="s" s="14" r="E56">
        <v>4590</v>
      </c>
      <c s="14" r="F56"/>
      <c t="s" s="14" r="G56">
        <v>4079</v>
      </c>
      <c s="14" r="H56"/>
      <c s="14" r="I56"/>
      <c s="14" r="J56"/>
      <c s="14" r="K56"/>
      <c s="14" r="L56"/>
      <c s="14" r="M56"/>
      <c s="14" r="N56"/>
      <c s="14" r="O56"/>
      <c s="14" r="P56"/>
    </row>
    <row r="57">
      <c t="s" s="14" r="A57">
        <v>1418</v>
      </c>
      <c s="14" r="B57"/>
      <c t="s" s="14" r="C57">
        <v>4591</v>
      </c>
      <c t="s" s="14" r="D57">
        <v>278</v>
      </c>
      <c t="s" s="14" r="E57">
        <v>4592</v>
      </c>
      <c s="14" r="F57"/>
      <c t="s" s="14" r="G57">
        <v>4092</v>
      </c>
      <c s="14" r="H57"/>
      <c s="14" r="I57"/>
      <c s="14" r="J57"/>
      <c s="14" r="K57"/>
      <c s="14" r="L57"/>
      <c s="14" r="M57"/>
      <c s="14" r="N57"/>
      <c s="14" r="O57"/>
      <c s="14" r="P57"/>
    </row>
    <row r="58">
      <c t="s" s="14" r="A58">
        <v>1418</v>
      </c>
      <c s="14" r="B58"/>
      <c t="s" s="14" r="C58">
        <v>4593</v>
      </c>
      <c t="s" s="14" r="D58">
        <v>278</v>
      </c>
      <c t="s" s="14" r="E58">
        <v>4594</v>
      </c>
      <c s="14" r="F58"/>
      <c t="s" s="14" r="G58">
        <v>4096</v>
      </c>
      <c s="14" r="H58"/>
      <c s="14" r="I58"/>
      <c s="14" r="J58"/>
      <c s="14" r="K58"/>
      <c s="14" r="L58"/>
      <c s="14" r="M58"/>
      <c s="14" r="N58"/>
      <c s="14" r="O58"/>
      <c s="14" r="P58"/>
    </row>
    <row r="59">
      <c t="s" s="14" r="A59">
        <v>1418</v>
      </c>
      <c s="14" r="B59"/>
      <c t="s" s="14" r="C59">
        <v>4595</v>
      </c>
      <c t="s" s="14" r="D59">
        <v>278</v>
      </c>
      <c t="s" s="14" r="E59">
        <v>4596</v>
      </c>
      <c s="14" r="F59"/>
      <c t="s" s="14" r="G59">
        <v>4100</v>
      </c>
      <c s="14" r="H59"/>
      <c s="14" r="I59"/>
      <c s="14" r="J59"/>
      <c s="14" r="K59"/>
      <c s="14" r="L59"/>
      <c s="14" r="M59"/>
      <c s="14" r="N59"/>
      <c s="14" r="O59"/>
      <c s="14" r="P59"/>
    </row>
    <row r="60">
      <c t="s" s="14" r="A60">
        <v>1418</v>
      </c>
      <c s="14" r="B60"/>
      <c t="s" s="14" r="C60">
        <v>4597</v>
      </c>
      <c t="s" s="14" r="D60">
        <v>278</v>
      </c>
      <c t="s" s="14" r="E60">
        <v>4598</v>
      </c>
      <c s="14" r="F60"/>
      <c t="s" s="14" r="G60">
        <v>4104</v>
      </c>
      <c s="14" r="H60"/>
      <c s="14" r="I60"/>
      <c s="14" r="J60"/>
      <c s="14" r="K60"/>
      <c s="14" r="L60"/>
      <c s="14" r="M60"/>
      <c s="14" r="N60"/>
      <c s="14" r="O60"/>
      <c s="14" r="P60"/>
    </row>
    <row r="61">
      <c t="s" s="14" r="A61">
        <v>1418</v>
      </c>
      <c s="14" r="B61"/>
      <c t="s" s="14" r="C61">
        <v>4599</v>
      </c>
      <c t="s" s="14" r="D61">
        <v>278</v>
      </c>
      <c t="s" s="14" r="E61">
        <v>4600</v>
      </c>
      <c s="14" r="F61"/>
      <c t="s" s="14" r="G61">
        <v>4108</v>
      </c>
      <c s="14" r="H61"/>
      <c s="14" r="I61"/>
      <c s="14" r="J61"/>
      <c s="14" r="K61"/>
      <c s="14" r="L61"/>
      <c s="14" r="M61"/>
      <c s="14" r="N61"/>
      <c s="14" r="O61"/>
      <c s="14" r="P61"/>
    </row>
    <row r="62">
      <c t="s" s="14" r="A62">
        <v>1418</v>
      </c>
      <c s="14" r="B62"/>
      <c t="s" s="14" r="C62">
        <v>4601</v>
      </c>
      <c t="s" s="14" r="D62">
        <v>278</v>
      </c>
      <c t="s" s="14" r="E62">
        <v>4602</v>
      </c>
      <c s="14" r="F62"/>
      <c t="s" s="14" r="G62">
        <v>4112</v>
      </c>
      <c s="14" r="H62"/>
      <c s="14" r="I62"/>
      <c s="14" r="J62"/>
      <c s="14" r="K62"/>
      <c s="14" r="L62"/>
      <c s="14" r="M62"/>
      <c s="14" r="N62"/>
      <c s="14" r="O62"/>
      <c s="14" r="P62"/>
    </row>
    <row r="63">
      <c t="s" s="14" r="A63">
        <v>1418</v>
      </c>
      <c s="14" r="B63"/>
      <c t="s" s="14" r="C63">
        <v>4603</v>
      </c>
      <c t="s" s="14" r="D63">
        <v>278</v>
      </c>
      <c t="s" s="14" r="E63">
        <v>4604</v>
      </c>
      <c s="14" r="F63"/>
      <c t="s" s="14" r="G63">
        <v>4116</v>
      </c>
      <c s="14" r="H63"/>
      <c s="14" r="I63"/>
      <c s="14" r="J63"/>
      <c s="14" r="K63"/>
      <c s="14" r="L63"/>
      <c s="14" r="M63"/>
      <c s="14" r="N63"/>
      <c s="14" r="O63"/>
      <c s="14" r="P63"/>
    </row>
    <row r="64">
      <c t="s" s="14" r="A64">
        <v>1418</v>
      </c>
      <c s="14" r="B64"/>
      <c t="s" s="14" r="C64">
        <v>4605</v>
      </c>
      <c t="s" s="14" r="D64">
        <v>278</v>
      </c>
      <c t="s" s="14" r="E64">
        <v>4606</v>
      </c>
      <c s="14" r="F64"/>
      <c t="s" s="14" r="G64">
        <v>4118</v>
      </c>
      <c s="14" r="H64"/>
      <c s="14" r="I64"/>
      <c s="14" r="J64"/>
      <c s="14" r="K64"/>
      <c s="14" r="L64"/>
      <c s="14" r="M64"/>
      <c s="14" r="N64"/>
      <c s="14" r="O64"/>
      <c s="14" r="P64"/>
    </row>
    <row r="65">
      <c t="s" s="14" r="A65">
        <v>1418</v>
      </c>
      <c s="14" r="B65"/>
      <c t="s" s="14" r="C65">
        <v>4607</v>
      </c>
      <c t="s" s="14" r="D65">
        <v>278</v>
      </c>
      <c t="s" s="14" r="E65">
        <v>4608</v>
      </c>
      <c s="14" r="F65"/>
      <c t="s" s="14" r="G65">
        <v>4120</v>
      </c>
      <c s="14" r="H65"/>
      <c s="14" r="I65"/>
      <c s="14" r="J65"/>
      <c s="14" r="K65"/>
      <c s="14" r="L65"/>
      <c s="14" r="M65"/>
      <c s="14" r="N65"/>
      <c s="14" r="O65"/>
      <c s="14" r="P65"/>
    </row>
    <row r="66">
      <c t="s" s="14" r="A66">
        <v>1418</v>
      </c>
      <c s="14" r="B66"/>
      <c t="s" s="14" r="C66">
        <v>4609</v>
      </c>
      <c t="s" s="14" r="D66">
        <v>278</v>
      </c>
      <c t="s" s="14" r="E66">
        <v>4610</v>
      </c>
      <c s="14" r="F66"/>
      <c t="s" s="14" r="G66">
        <v>4128</v>
      </c>
      <c s="14" r="H66"/>
      <c s="14" r="I66"/>
      <c s="14" r="J66"/>
      <c s="14" r="K66"/>
      <c s="14" r="L66"/>
      <c s="14" r="M66"/>
      <c s="14" r="N66"/>
      <c s="14" r="O66"/>
      <c s="14" r="P66"/>
    </row>
    <row r="67">
      <c t="s" s="14" r="A67">
        <v>1418</v>
      </c>
      <c s="14" r="B67"/>
      <c t="s" s="14" r="C67">
        <v>4611</v>
      </c>
      <c t="s" s="14" r="D67">
        <v>278</v>
      </c>
      <c t="s" s="14" r="E67">
        <v>4612</v>
      </c>
      <c s="14" r="F67"/>
      <c t="s" s="14" r="G67">
        <v>4131</v>
      </c>
      <c s="14" r="H67"/>
      <c s="14" r="I67"/>
      <c s="14" r="J67"/>
      <c s="14" r="K67"/>
      <c s="14" r="L67"/>
      <c s="14" r="M67"/>
      <c s="14" r="N67"/>
      <c s="14" r="O67"/>
      <c s="14" r="P67"/>
    </row>
    <row r="68">
      <c t="s" s="14" r="A68">
        <v>1418</v>
      </c>
      <c s="14" r="B68"/>
      <c t="s" s="14" r="C68">
        <v>4613</v>
      </c>
      <c t="s" s="14" r="D68">
        <v>278</v>
      </c>
      <c t="s" s="14" r="E68">
        <v>4614</v>
      </c>
      <c s="14" r="F68"/>
      <c t="s" s="14" r="G68">
        <v>4158</v>
      </c>
      <c s="14" r="H68"/>
      <c s="14" r="I68"/>
      <c s="14" r="J68"/>
      <c s="14" r="K68"/>
      <c s="14" r="L68"/>
      <c s="14" r="M68"/>
      <c s="14" r="N68"/>
      <c s="14" r="O68"/>
      <c s="14" r="P68"/>
    </row>
    <row r="69">
      <c t="s" s="14" r="A69">
        <v>1418</v>
      </c>
      <c s="14" r="B69"/>
      <c t="s" s="14" r="C69">
        <v>4615</v>
      </c>
      <c t="s" s="14" r="D69">
        <v>278</v>
      </c>
      <c t="s" s="14" r="E69">
        <v>4616</v>
      </c>
      <c s="14" r="F69"/>
      <c t="s" s="14" r="G69">
        <v>4161</v>
      </c>
      <c s="14" r="H69"/>
      <c s="14" r="I69"/>
      <c s="14" r="J69"/>
      <c s="14" r="K69"/>
      <c s="14" r="L69"/>
      <c s="14" r="M69"/>
      <c s="14" r="N69"/>
      <c s="14" r="O69"/>
      <c s="14" r="P69"/>
    </row>
    <row r="70">
      <c t="s" s="14" r="A70">
        <v>1418</v>
      </c>
      <c s="14" r="B70"/>
      <c t="s" s="14" r="C70">
        <v>4617</v>
      </c>
      <c t="s" s="14" r="D70">
        <v>278</v>
      </c>
      <c t="s" s="14" r="E70">
        <v>4618</v>
      </c>
      <c s="14" r="F70"/>
      <c t="s" s="14" r="G70">
        <v>4164</v>
      </c>
      <c s="14" r="H70"/>
      <c s="14" r="I70"/>
      <c s="14" r="J70"/>
      <c s="14" r="K70"/>
      <c s="14" r="L70"/>
      <c s="14" r="M70"/>
      <c s="14" r="N70"/>
      <c s="14" r="O70"/>
      <c s="14" r="P70"/>
    </row>
    <row r="71">
      <c t="s" s="14" r="A71">
        <v>1418</v>
      </c>
      <c s="14" r="B71"/>
      <c t="s" s="14" r="C71">
        <v>4619</v>
      </c>
      <c t="s" s="14" r="D71">
        <v>278</v>
      </c>
      <c t="s" s="14" r="E71">
        <v>4620</v>
      </c>
      <c s="14" r="F71"/>
      <c t="s" s="14" r="G71">
        <v>4167</v>
      </c>
      <c s="14" r="H71"/>
      <c s="14" r="I71"/>
      <c s="14" r="J71"/>
      <c s="14" r="K71"/>
      <c s="14" r="L71"/>
      <c s="14" r="M71"/>
      <c s="14" r="N71"/>
      <c s="14" r="O71"/>
      <c s="14" r="P71"/>
    </row>
    <row r="72">
      <c t="s" s="14" r="A72">
        <v>1418</v>
      </c>
      <c s="14" r="B72"/>
      <c t="s" s="14" r="C72">
        <v>4621</v>
      </c>
      <c t="s" s="14" r="D72">
        <v>278</v>
      </c>
      <c t="s" s="14" r="E72">
        <v>4622</v>
      </c>
      <c s="14" r="F72"/>
      <c t="s" s="14" r="G72">
        <v>4170</v>
      </c>
      <c s="14" r="H72"/>
      <c s="14" r="I72"/>
      <c s="14" r="J72"/>
      <c s="14" r="K72"/>
      <c s="14" r="L72"/>
      <c s="14" r="M72"/>
      <c s="14" r="N72"/>
      <c s="14" r="O72"/>
      <c s="14" r="P72"/>
    </row>
    <row r="73">
      <c t="s" s="14" r="A73">
        <v>1418</v>
      </c>
      <c s="14" r="B73"/>
      <c t="s" s="14" r="C73">
        <v>4623</v>
      </c>
      <c t="s" s="14" r="D73">
        <v>278</v>
      </c>
      <c t="s" s="14" r="E73">
        <v>4624</v>
      </c>
      <c s="14" r="F73"/>
      <c t="s" s="14" r="G73">
        <v>4173</v>
      </c>
      <c s="14" r="H73"/>
      <c s="14" r="I73"/>
      <c s="14" r="J73"/>
      <c s="14" r="K73"/>
      <c s="14" r="L73"/>
      <c s="14" r="M73"/>
      <c s="14" r="N73"/>
      <c s="14" r="O73"/>
      <c s="14" r="P73"/>
    </row>
    <row r="74">
      <c t="s" s="14" r="A74">
        <v>1418</v>
      </c>
      <c s="14" r="B74"/>
      <c t="s" s="14" r="C74">
        <v>4625</v>
      </c>
      <c t="s" s="14" r="D74">
        <v>278</v>
      </c>
      <c t="s" s="14" r="E74">
        <v>4626</v>
      </c>
      <c s="14" r="F74"/>
      <c t="s" s="14" r="G74">
        <v>4176</v>
      </c>
      <c s="14" r="H74"/>
      <c s="14" r="I74"/>
      <c s="14" r="J74"/>
      <c s="14" r="K74"/>
      <c s="14" r="L74"/>
      <c s="14" r="M74"/>
      <c s="14" r="N74"/>
      <c s="14" r="O74"/>
      <c s="14" r="P74"/>
    </row>
    <row r="75">
      <c t="s" s="14" r="A75">
        <v>1418</v>
      </c>
      <c s="14" r="B75"/>
      <c t="s" s="14" r="C75">
        <v>4627</v>
      </c>
      <c t="s" s="14" r="D75">
        <v>278</v>
      </c>
      <c t="s" s="14" r="E75">
        <v>4628</v>
      </c>
      <c s="14" r="F75"/>
      <c t="s" s="14" r="G75">
        <v>4179</v>
      </c>
      <c s="14" r="H75"/>
      <c s="14" r="I75"/>
      <c s="14" r="J75"/>
      <c s="14" r="K75"/>
      <c s="14" r="L75"/>
      <c s="14" r="M75"/>
      <c s="14" r="N75"/>
      <c s="14" r="O75"/>
      <c s="14" r="P75"/>
    </row>
    <row r="76">
      <c t="s" s="14" r="A76">
        <v>1418</v>
      </c>
      <c s="14" r="B76"/>
      <c t="s" s="14" r="C76">
        <v>4629</v>
      </c>
      <c t="s" s="14" r="D76">
        <v>278</v>
      </c>
      <c t="s" s="14" r="E76">
        <v>4630</v>
      </c>
      <c s="14" r="F76"/>
      <c t="s" s="14" r="G76">
        <v>4182</v>
      </c>
      <c s="14" r="H76"/>
      <c s="14" r="I76"/>
      <c s="14" r="J76"/>
      <c s="14" r="K76"/>
      <c s="14" r="L76"/>
      <c s="14" r="M76"/>
      <c s="14" r="N76"/>
      <c s="14" r="O76"/>
      <c s="14" r="P76"/>
    </row>
    <row r="77">
      <c t="s" s="14" r="A77">
        <v>1418</v>
      </c>
      <c s="14" r="B77"/>
      <c t="s" s="14" r="C77">
        <v>4631</v>
      </c>
      <c t="s" s="14" r="D77">
        <v>278</v>
      </c>
      <c t="s" s="14" r="E77">
        <v>4632</v>
      </c>
      <c s="14" r="F77"/>
      <c t="s" s="14" r="G77">
        <v>4185</v>
      </c>
      <c s="14" r="H77"/>
      <c s="14" r="I77"/>
      <c s="14" r="J77"/>
      <c s="14" r="K77"/>
      <c s="14" r="L77"/>
      <c s="14" r="M77"/>
      <c s="14" r="N77"/>
      <c s="14" r="O77"/>
      <c s="14" r="P77"/>
    </row>
    <row r="78">
      <c t="s" s="14" r="A78">
        <v>1418</v>
      </c>
      <c s="14" r="B78"/>
      <c t="s" s="14" r="C78">
        <v>4633</v>
      </c>
      <c t="s" s="14" r="D78">
        <v>278</v>
      </c>
      <c t="s" s="14" r="E78">
        <v>4634</v>
      </c>
      <c s="14" r="F78"/>
      <c t="s" s="14" r="G78">
        <v>4188</v>
      </c>
      <c s="14" r="H78"/>
      <c s="14" r="I78"/>
      <c s="14" r="J78"/>
      <c s="14" r="K78"/>
      <c s="14" r="L78"/>
      <c s="14" r="M78"/>
      <c s="14" r="N78"/>
      <c s="14" r="O78"/>
      <c s="14" r="P78"/>
    </row>
    <row r="79">
      <c t="s" s="14" r="A79">
        <v>1418</v>
      </c>
      <c s="14" r="B79"/>
      <c t="s" s="14" r="C79">
        <v>4635</v>
      </c>
      <c t="s" s="14" r="D79">
        <v>278</v>
      </c>
      <c t="s" s="14" r="E79">
        <v>4636</v>
      </c>
      <c s="14" r="F79"/>
      <c t="s" s="14" r="G79">
        <v>4191</v>
      </c>
      <c s="14" r="H79"/>
      <c s="14" r="I79"/>
      <c s="14" r="J79"/>
      <c s="14" r="K79"/>
      <c s="14" r="L79"/>
      <c s="14" r="M79"/>
      <c s="14" r="N79"/>
      <c s="14" r="O79"/>
      <c s="14" r="P79"/>
    </row>
    <row r="80">
      <c t="s" s="14" r="A80">
        <v>1418</v>
      </c>
      <c s="14" r="B80"/>
      <c t="s" s="14" r="C80">
        <v>4637</v>
      </c>
      <c t="s" s="14" r="D80">
        <v>278</v>
      </c>
      <c t="s" s="14" r="E80">
        <v>4638</v>
      </c>
      <c s="14" r="F80"/>
      <c t="s" s="14" r="G80">
        <v>4193</v>
      </c>
      <c s="14" r="H80"/>
      <c s="14" r="I80"/>
      <c s="14" r="J80"/>
      <c s="14" r="K80"/>
      <c s="14" r="L80"/>
      <c s="14" r="M80"/>
      <c s="14" r="N80"/>
      <c s="14" r="O80"/>
      <c s="14" r="P80"/>
    </row>
    <row r="81">
      <c t="s" s="14" r="A81">
        <v>1418</v>
      </c>
      <c s="14" r="B81"/>
      <c t="s" s="14" r="C81">
        <v>4639</v>
      </c>
      <c t="s" s="14" r="D81">
        <v>278</v>
      </c>
      <c t="s" s="14" r="E81">
        <v>4640</v>
      </c>
      <c s="14" r="F81"/>
      <c t="s" s="14" r="G81">
        <v>4195</v>
      </c>
      <c s="14" r="H81"/>
      <c s="14" r="I81"/>
      <c s="14" r="J81"/>
      <c s="14" r="K81"/>
      <c s="14" r="L81"/>
      <c s="14" r="M81"/>
      <c s="14" r="N81"/>
      <c s="14" r="O81"/>
      <c s="14" r="P81"/>
    </row>
    <row r="82">
      <c t="s" s="14" r="A82">
        <v>137</v>
      </c>
      <c s="14" r="B82"/>
      <c t="s" s="14" r="C82">
        <v>771</v>
      </c>
      <c t="s" s="14" r="D82">
        <v>278</v>
      </c>
      <c t="s" s="14" r="E82">
        <v>4641</v>
      </c>
      <c s="14" r="F82"/>
      <c t="s" s="14" r="G82">
        <v>773</v>
      </c>
      <c s="14" r="H82"/>
      <c s="14" r="I82"/>
      <c s="14" r="J82"/>
      <c s="14" r="K82"/>
      <c s="14" r="L82"/>
      <c s="14" r="M82"/>
      <c s="14" r="N82"/>
      <c s="14" r="O82"/>
      <c s="14" r="P82"/>
    </row>
    <row r="83">
      <c t="s" s="14" r="A83">
        <v>137</v>
      </c>
      <c s="14" r="B83"/>
      <c t="s" s="14" r="C83">
        <v>777</v>
      </c>
      <c t="s" s="14" r="D83">
        <v>278</v>
      </c>
      <c t="s" s="14" r="E83">
        <v>4642</v>
      </c>
      <c s="14" r="F83"/>
      <c t="s" s="14" r="G83">
        <v>780</v>
      </c>
      <c s="14" r="H83"/>
      <c s="14" r="I83"/>
      <c s="14" r="J83"/>
      <c s="14" r="K83"/>
      <c s="14" r="L83"/>
      <c s="14" r="M83"/>
      <c s="14" r="N83"/>
      <c s="14" r="O83"/>
      <c s="14" r="P83"/>
    </row>
    <row r="84">
      <c t="s" s="14" r="A84">
        <v>137</v>
      </c>
      <c s="14" r="B84"/>
      <c t="s" s="14" r="C84">
        <v>812</v>
      </c>
      <c t="s" s="14" r="D84">
        <v>278</v>
      </c>
      <c t="s" s="14" r="E84">
        <v>813</v>
      </c>
      <c t="s" s="14" r="F84">
        <v>4643</v>
      </c>
      <c t="s" s="14" r="G84">
        <v>815</v>
      </c>
      <c s="14" r="H84"/>
      <c s="14" r="I84"/>
      <c s="14" r="J84"/>
      <c s="14" r="K84"/>
      <c s="14" r="L84"/>
      <c s="14" r="M84"/>
      <c s="14" r="N84"/>
      <c s="14" r="O84"/>
      <c s="14" r="P84"/>
    </row>
    <row r="85">
      <c t="s" s="14" r="A85">
        <v>2071</v>
      </c>
      <c s="14" r="B85"/>
      <c t="s" s="14" r="C85">
        <v>4644</v>
      </c>
      <c t="s" s="14" r="D85">
        <v>278</v>
      </c>
      <c t="s" s="14" r="E85">
        <v>4645</v>
      </c>
      <c t="s" s="14" r="F85">
        <v>4646</v>
      </c>
      <c t="s" s="14" r="G85">
        <v>4202</v>
      </c>
      <c s="14" r="H85"/>
      <c s="14" r="I85"/>
      <c s="14" r="J85"/>
      <c s="14" r="K85"/>
      <c s="14" r="L85"/>
      <c s="14" r="M85"/>
      <c s="14" r="N85"/>
      <c s="14" r="O85"/>
      <c s="14" r="P85"/>
    </row>
    <row r="86">
      <c t="s" s="14" r="A86">
        <v>2071</v>
      </c>
      <c s="14" r="B86"/>
      <c t="s" s="14" r="C86">
        <v>4647</v>
      </c>
      <c t="s" s="14" r="D86">
        <v>278</v>
      </c>
      <c t="s" s="14" r="E86">
        <v>4648</v>
      </c>
      <c t="s" s="14" r="F86">
        <v>4649</v>
      </c>
      <c t="s" s="14" r="G86">
        <v>4205</v>
      </c>
      <c s="14" r="H86"/>
      <c s="14" r="I86"/>
      <c s="14" r="J86"/>
      <c s="14" r="K86"/>
      <c s="14" r="L86"/>
      <c s="14" r="M86"/>
      <c s="14" r="N86"/>
      <c s="14" r="O86"/>
      <c s="14" r="P86"/>
    </row>
    <row r="87">
      <c t="s" s="14" r="A87">
        <v>2071</v>
      </c>
      <c s="14" r="B87"/>
      <c t="s" s="14" r="C87">
        <v>4650</v>
      </c>
      <c t="s" s="14" r="D87">
        <v>278</v>
      </c>
      <c t="s" s="14" r="E87">
        <v>4651</v>
      </c>
      <c s="14" r="F87"/>
      <c t="s" s="14" r="G87">
        <v>4208</v>
      </c>
      <c s="14" r="H87"/>
      <c s="14" r="I87"/>
      <c s="14" r="J87"/>
      <c s="14" r="K87"/>
      <c s="14" r="L87"/>
      <c s="14" r="M87"/>
      <c s="14" r="N87"/>
      <c s="14" r="O87"/>
      <c s="14" r="P87"/>
    </row>
    <row r="88">
      <c t="s" s="14" r="A88">
        <v>2071</v>
      </c>
      <c s="14" r="B88"/>
      <c t="s" s="14" r="C88">
        <v>4652</v>
      </c>
      <c t="s" s="14" r="D88">
        <v>278</v>
      </c>
      <c t="s" s="14" r="E88">
        <v>4653</v>
      </c>
      <c s="14" r="F88"/>
      <c t="s" s="14" r="G88">
        <v>4211</v>
      </c>
      <c s="14" r="H88"/>
      <c s="14" r="I88"/>
      <c s="14" r="J88"/>
      <c s="14" r="K88"/>
      <c s="14" r="L88"/>
      <c s="14" r="M88"/>
      <c s="14" r="N88"/>
      <c s="14" r="O88"/>
      <c s="14" r="P88"/>
    </row>
    <row r="89">
      <c t="s" s="14" r="A89">
        <v>137</v>
      </c>
      <c s="14" r="B89"/>
      <c t="s" s="14" r="C89">
        <v>504</v>
      </c>
      <c t="s" s="14" r="D89">
        <v>278</v>
      </c>
      <c t="s" s="14" r="E89">
        <v>4654</v>
      </c>
      <c s="14" r="F89"/>
      <c t="s" s="14" r="G89">
        <v>836</v>
      </c>
      <c s="14" r="H89"/>
      <c s="14" r="I89"/>
      <c s="14" r="J89"/>
      <c s="14" r="K89"/>
      <c s="14" r="L89"/>
      <c s="14" r="M89"/>
      <c s="14" r="N89"/>
      <c s="14" r="O89"/>
      <c s="14" r="P89"/>
    </row>
    <row r="90">
      <c t="s" s="14" r="A90">
        <v>137</v>
      </c>
      <c s="14" r="B90"/>
      <c t="s" s="14" r="C90">
        <v>510</v>
      </c>
      <c t="s" s="14" r="D90">
        <v>278</v>
      </c>
      <c t="s" s="14" r="E90">
        <v>4655</v>
      </c>
      <c s="14" r="F90"/>
      <c t="s" s="14" r="G90">
        <v>839</v>
      </c>
      <c s="14" r="H90"/>
      <c s="14" r="I90"/>
      <c s="14" r="J90"/>
      <c s="14" r="K90"/>
      <c s="14" r="L90"/>
      <c s="14" r="M90"/>
      <c s="14" r="N90"/>
      <c s="14" r="O90"/>
      <c s="14" r="P90"/>
    </row>
    <row r="91">
      <c t="s" s="14" r="A91">
        <v>137</v>
      </c>
      <c s="14" r="B91"/>
      <c t="s" s="14" r="C91">
        <v>841</v>
      </c>
      <c t="s" s="14" r="D91">
        <v>278</v>
      </c>
      <c t="s" s="14" r="E91">
        <v>4656</v>
      </c>
      <c s="14" r="F91"/>
      <c t="s" s="14" r="G91">
        <v>844</v>
      </c>
      <c s="14" r="H91"/>
      <c s="14" r="I91"/>
      <c s="14" r="J91"/>
      <c s="14" r="K91"/>
      <c s="14" r="L91"/>
      <c s="14" r="M91"/>
      <c s="14" r="N91"/>
      <c s="14" r="O91"/>
      <c s="14" r="P91"/>
    </row>
    <row r="92">
      <c t="s" s="14" r="A92">
        <v>137</v>
      </c>
      <c s="14" r="B92"/>
      <c t="s" s="14" r="C92">
        <v>846</v>
      </c>
      <c t="s" s="14" r="D92">
        <v>278</v>
      </c>
      <c t="s" s="14" r="E92">
        <v>4657</v>
      </c>
      <c s="14" r="F92"/>
      <c t="s" s="14" r="G92">
        <v>849</v>
      </c>
      <c s="14" r="H92"/>
      <c s="14" r="I92"/>
      <c s="14" r="J92"/>
      <c s="14" r="K92"/>
      <c s="14" r="L92"/>
      <c s="14" r="M92"/>
      <c s="14" r="N92"/>
      <c s="14" r="O92"/>
      <c s="14" r="P92"/>
    </row>
    <row r="93">
      <c s="14" r="A93"/>
      <c s="14" r="B93"/>
      <c s="14" r="C93"/>
      <c s="14" r="D93"/>
      <c s="14" r="E93"/>
      <c s="14" r="F93"/>
      <c s="14" r="G93"/>
      <c s="14" r="H93"/>
      <c s="14" r="I93"/>
      <c s="14" r="J93"/>
      <c s="14" r="K93"/>
      <c s="14" r="L93"/>
      <c s="14" r="M93"/>
      <c s="14" r="N93"/>
      <c s="14" r="O93"/>
      <c s="14" r="P93"/>
    </row>
    <row r="94">
      <c s="14" r="A94"/>
      <c s="14" r="B94"/>
      <c s="14" r="C94"/>
      <c s="14" r="D94"/>
      <c s="14" r="E94"/>
      <c s="14" r="F94"/>
      <c s="14" r="G94"/>
      <c s="14" r="H94"/>
      <c s="14" r="I94"/>
      <c s="14" r="J94"/>
      <c s="14" r="K94"/>
      <c s="14" r="L94"/>
      <c s="14" r="M94"/>
      <c s="14" r="N94"/>
      <c s="14" r="O94"/>
      <c s="14" r="P94"/>
    </row>
    <row r="95">
      <c s="14" r="A95"/>
      <c s="14" r="B95"/>
      <c s="14" r="C95"/>
      <c s="14" r="D95"/>
      <c s="14" r="E95"/>
      <c s="14" r="F95"/>
      <c s="14" r="G95"/>
      <c s="14" r="H95"/>
      <c s="14" r="I95"/>
      <c s="14" r="J95"/>
      <c s="14" r="K95"/>
      <c s="14" r="L95"/>
      <c s="14" r="M95"/>
      <c s="14" r="N95"/>
      <c s="14" r="O95"/>
      <c s="14" r="P95"/>
    </row>
    <row r="96">
      <c s="14" r="A96"/>
      <c s="14" r="B96"/>
      <c s="14" r="C96"/>
      <c s="14" r="D96"/>
      <c s="14" r="E96"/>
      <c s="14" r="F96"/>
      <c s="14" r="G96"/>
      <c s="14" r="H96"/>
      <c s="14" r="I96"/>
      <c s="14" r="J96"/>
      <c s="14" r="K96"/>
      <c s="14" r="L96"/>
      <c s="14" r="M96"/>
      <c s="14" r="N96"/>
      <c s="14" r="O96"/>
      <c s="14" r="P96"/>
    </row>
    <row r="97">
      <c s="14" r="A97"/>
      <c s="14" r="B97"/>
      <c s="14" r="C97"/>
      <c s="14" r="D97"/>
      <c s="14" r="E97"/>
      <c s="14" r="F97"/>
      <c s="14" r="G97"/>
      <c s="14" r="H97"/>
      <c s="14" r="I97"/>
      <c s="14" r="J97"/>
      <c s="14" r="K97"/>
      <c s="14" r="L97"/>
      <c s="14" r="M97"/>
      <c s="14" r="N97"/>
      <c s="14" r="O97"/>
      <c s="14" r="P97"/>
    </row>
    <row r="98">
      <c s="14" r="A98"/>
      <c s="14" r="B98"/>
      <c s="14" r="C98"/>
      <c s="14" r="D98"/>
      <c s="14" r="E98"/>
      <c s="14" r="F98"/>
      <c s="14" r="G98"/>
      <c s="14" r="H98"/>
      <c s="14" r="I98"/>
      <c s="14" r="J98"/>
      <c s="14" r="K98"/>
      <c s="14" r="L98"/>
      <c s="14" r="M98"/>
      <c s="14" r="N98"/>
      <c s="14" r="O98"/>
      <c s="14" r="P98"/>
    </row>
    <row r="99">
      <c s="14" r="A99"/>
      <c s="14" r="B99"/>
      <c s="14" r="C99"/>
      <c s="14" r="D99"/>
      <c s="14" r="E99"/>
      <c s="14" r="F99"/>
      <c s="14" r="G99"/>
      <c s="14" r="H99"/>
      <c s="14" r="I99"/>
      <c s="14" r="J99"/>
      <c s="14" r="K99"/>
      <c s="14" r="L99"/>
      <c s="14" r="M99"/>
      <c s="14" r="N99"/>
      <c s="14" r="O99"/>
      <c s="14" r="P99"/>
    </row>
    <row r="100">
      <c s="14" r="A100"/>
      <c s="14" r="B100"/>
      <c s="14" r="C100"/>
      <c s="14" r="D100"/>
      <c s="14" r="E100"/>
      <c s="14" r="F100"/>
      <c s="14" r="G100"/>
      <c s="14" r="H100"/>
      <c s="14" r="I100"/>
      <c s="14" r="J100"/>
      <c s="14" r="K100"/>
      <c s="14" r="L100"/>
      <c s="14" r="M100"/>
      <c s="14" r="N100"/>
      <c s="14" r="O100"/>
      <c s="14" r="P100"/>
    </row>
    <row r="101">
      <c s="14" r="A101"/>
      <c s="14" r="B101"/>
      <c s="14" r="C101"/>
      <c s="14" r="D101"/>
      <c s="14" r="E101"/>
      <c s="14" r="F101"/>
      <c s="14" r="G101"/>
      <c s="14" r="H101"/>
      <c s="14" r="I101"/>
      <c s="14" r="J101"/>
      <c s="14" r="K101"/>
      <c s="14" r="L101"/>
      <c s="14" r="M101"/>
      <c s="14" r="N101"/>
      <c s="14" r="O101"/>
      <c s="14" r="P101"/>
    </row>
    <row r="102">
      <c s="14" r="A102"/>
      <c s="14" r="B102"/>
      <c s="14" r="C102"/>
      <c s="14" r="D102"/>
      <c s="14" r="E102"/>
      <c s="14" r="F102"/>
      <c s="14" r="G102"/>
      <c s="14" r="H102"/>
      <c s="14" r="I102"/>
      <c s="14" r="J102"/>
      <c s="14" r="K102"/>
      <c s="14" r="L102"/>
      <c s="14" r="M102"/>
      <c s="14" r="N102"/>
      <c s="14" r="O102"/>
      <c s="14" r="P102"/>
    </row>
    <row r="103">
      <c s="14" r="A103"/>
      <c s="14" r="B103"/>
      <c s="14" r="C103"/>
      <c s="14" r="D103"/>
      <c s="14" r="E103"/>
      <c s="14" r="F103"/>
      <c s="14" r="G103"/>
      <c s="14" r="H103"/>
      <c s="14" r="I103"/>
      <c s="14" r="J103"/>
      <c s="14" r="K103"/>
      <c s="14" r="L103"/>
      <c s="14" r="M103"/>
      <c s="14" r="N103"/>
      <c s="14" r="O103"/>
      <c s="14" r="P103"/>
    </row>
    <row r="104">
      <c s="14" r="A104"/>
      <c s="14" r="B104"/>
      <c s="14" r="C104"/>
      <c s="14" r="D104"/>
      <c s="14" r="E104"/>
      <c s="14" r="F104"/>
      <c s="14" r="G104"/>
      <c s="14" r="H104"/>
      <c s="14" r="I104"/>
      <c s="14" r="J104"/>
      <c s="14" r="K104"/>
      <c s="14" r="L104"/>
      <c s="14" r="M104"/>
      <c s="14" r="N104"/>
      <c s="14" r="O104"/>
      <c s="14" r="P104"/>
    </row>
    <row r="105">
      <c s="14" r="A105"/>
      <c s="14" r="B105"/>
      <c s="14" r="C105"/>
      <c s="14" r="D105"/>
      <c s="14" r="E105"/>
      <c s="14" r="F105"/>
      <c s="14" r="G105"/>
      <c s="14" r="H105"/>
      <c s="14" r="I105"/>
      <c s="14" r="J105"/>
      <c s="14" r="K105"/>
      <c s="14" r="L105"/>
      <c s="14" r="M105"/>
      <c s="14" r="N105"/>
      <c s="14" r="O105"/>
      <c s="14" r="P105"/>
    </row>
    <row r="106">
      <c s="14" r="A106"/>
      <c s="14" r="B106"/>
      <c s="14" r="C106"/>
      <c s="14" r="D106"/>
      <c s="14" r="E106"/>
      <c s="14" r="F106"/>
      <c s="14" r="G106"/>
      <c s="14" r="H106"/>
      <c s="14" r="I106"/>
      <c s="14" r="J106"/>
      <c s="14" r="K106"/>
      <c s="14" r="L106"/>
      <c s="14" r="M106"/>
      <c s="14" r="N106"/>
      <c s="14" r="O106"/>
      <c s="14" r="P106"/>
    </row>
    <row r="107">
      <c s="14" r="A107"/>
      <c s="14" r="B107"/>
      <c s="14" r="C107"/>
      <c s="14" r="D107"/>
      <c s="14" r="E107"/>
      <c s="14" r="F107"/>
      <c s="14" r="G107"/>
      <c s="14" r="H107"/>
      <c s="14" r="I107"/>
      <c s="14" r="J107"/>
      <c s="14" r="K107"/>
      <c s="14" r="L107"/>
      <c s="14" r="M107"/>
      <c s="14" r="N107"/>
      <c s="14" r="O107"/>
      <c s="14" r="P107"/>
    </row>
    <row r="108">
      <c s="14" r="A108"/>
      <c s="14" r="B108"/>
      <c s="14" r="C108"/>
      <c s="14" r="D108"/>
      <c s="14" r="E108"/>
      <c s="14" r="F108"/>
      <c s="14" r="G108"/>
      <c s="14" r="H108"/>
      <c s="14" r="I108"/>
      <c s="14" r="J108"/>
      <c s="14" r="K108"/>
      <c s="14" r="L108"/>
      <c s="14" r="M108"/>
      <c s="14" r="N108"/>
      <c s="14" r="O108"/>
      <c s="14" r="P108"/>
    </row>
  </sheetData>
  <mergeCells count="1">
    <mergeCell ref="B2:G2"/>
  </mergeCells>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5" customWidth="1" max="5" width="36.57"/>
    <col min="6" customWidth="1" max="6" width="21.0"/>
    <col min="7" customWidth="1" max="7" width="23.0"/>
    <col min="8" customWidth="1" max="8" width="37.14"/>
  </cols>
  <sheetData>
    <row r="1">
      <c t="s" s="2" r="A1">
        <v>0</v>
      </c>
      <c t="s" s="2" r="B1">
        <v>4439</v>
      </c>
      <c t="s" s="2" r="C1">
        <v>1</v>
      </c>
      <c t="s" s="2" r="D1">
        <v>271</v>
      </c>
      <c t="s" s="2" r="E1">
        <v>4521</v>
      </c>
      <c t="s" s="2" r="F1">
        <v>4658</v>
      </c>
      <c t="s" s="2" r="G1">
        <v>4522</v>
      </c>
      <c t="s" s="5" r="H1">
        <v>4523</v>
      </c>
      <c s="14" r="I1"/>
      <c t="s" s="10" r="J1">
        <v>1354</v>
      </c>
      <c s="14" r="L1"/>
      <c s="14" r="M1"/>
      <c s="14" r="N1"/>
      <c s="14" r="O1"/>
      <c s="14" r="P1"/>
      <c s="14" r="Q1"/>
    </row>
    <row r="2">
      <c t="s" s="19" r="A2">
        <v>10</v>
      </c>
      <c t="s" s="44" r="B2">
        <v>11</v>
      </c>
      <c s="44" r="C2"/>
      <c s="44" r="D2"/>
      <c s="44" r="E2"/>
      <c s="44" r="F2"/>
      <c s="44" r="G2"/>
      <c s="44" r="H2"/>
    </row>
    <row r="3">
      <c t="s" s="14" r="A3">
        <v>137</v>
      </c>
      <c s="14" r="B3"/>
      <c t="s" s="14" r="C3">
        <v>547</v>
      </c>
      <c t="s" s="14" r="D3">
        <v>278</v>
      </c>
      <c t="s" s="14" r="E3">
        <v>4524</v>
      </c>
      <c s="14" r="F3"/>
      <c s="14" r="G3"/>
      <c t="s" s="14" r="H3">
        <v>558</v>
      </c>
      <c s="14" r="I3"/>
      <c s="14" r="J3"/>
      <c s="14" r="K3"/>
      <c s="14" r="L3"/>
      <c s="14" r="M3"/>
      <c s="14" r="N3"/>
      <c s="14" r="O3"/>
      <c s="14" r="P3"/>
      <c s="14" r="Q3"/>
    </row>
    <row r="4">
      <c t="s" s="14" r="A4">
        <v>137</v>
      </c>
      <c s="14" r="B4"/>
      <c t="s" s="14" r="C4">
        <v>418</v>
      </c>
      <c t="s" s="14" r="D4">
        <v>278</v>
      </c>
      <c t="s" s="14" r="E4">
        <v>4525</v>
      </c>
      <c s="14" r="F4"/>
      <c s="14" r="G4"/>
      <c t="s" s="14" r="H4">
        <v>562</v>
      </c>
      <c s="14" r="I4"/>
      <c s="14" r="J4"/>
      <c s="14" r="K4"/>
      <c s="14" r="L4"/>
      <c s="14" r="M4"/>
      <c s="14" r="N4"/>
      <c s="14" r="O4"/>
      <c s="14" r="P4"/>
      <c s="14" r="Q4"/>
    </row>
    <row r="5">
      <c t="s" s="14" r="A5">
        <v>137</v>
      </c>
      <c s="14" r="B5"/>
      <c t="s" s="14" r="C5">
        <v>423</v>
      </c>
      <c t="s" s="14" r="D5">
        <v>278</v>
      </c>
      <c t="s" s="14" r="E5">
        <v>4526</v>
      </c>
      <c s="14" r="F5"/>
      <c s="14" r="G5"/>
      <c t="s" s="14" r="H5">
        <v>562</v>
      </c>
      <c s="14" r="I5"/>
      <c s="14" r="J5"/>
      <c s="14" r="K5"/>
      <c s="14" r="L5"/>
      <c s="14" r="M5"/>
      <c s="14" r="N5"/>
      <c s="14" r="O5"/>
      <c s="14" r="P5"/>
      <c s="14" r="Q5"/>
    </row>
    <row r="6">
      <c t="s" s="14" r="A6">
        <v>137</v>
      </c>
      <c s="14" r="B6"/>
      <c t="s" s="14" r="C6">
        <v>429</v>
      </c>
      <c t="s" s="14" r="D6">
        <v>278</v>
      </c>
      <c t="s" s="14" r="E6">
        <v>4527</v>
      </c>
      <c s="14" r="F6"/>
      <c s="14" r="G6"/>
      <c t="s" s="14" r="H6">
        <v>562</v>
      </c>
      <c s="14" r="I6"/>
      <c s="14" r="J6"/>
      <c s="14" r="K6"/>
      <c s="14" r="L6"/>
      <c s="14" r="M6"/>
      <c s="14" r="N6"/>
      <c s="14" r="O6"/>
      <c s="14" r="P6"/>
      <c s="14" r="Q6"/>
    </row>
    <row r="7">
      <c t="s" s="14" r="A7">
        <v>137</v>
      </c>
      <c s="14" r="B7"/>
      <c t="s" s="14" r="C7">
        <v>435</v>
      </c>
      <c t="s" s="14" r="D7">
        <v>278</v>
      </c>
      <c t="s" s="14" r="E7">
        <v>4528</v>
      </c>
      <c s="14" r="F7"/>
      <c s="14" r="G7"/>
      <c t="s" s="14" r="H7">
        <v>562</v>
      </c>
      <c s="14" r="I7"/>
      <c s="14" r="J7"/>
      <c s="14" r="K7"/>
      <c s="14" r="L7"/>
      <c s="14" r="M7"/>
      <c s="14" r="N7"/>
      <c s="14" r="O7"/>
      <c s="14" r="P7"/>
      <c s="14" r="Q7"/>
    </row>
    <row r="8">
      <c t="s" s="14" r="A8">
        <v>137</v>
      </c>
      <c s="14" r="B8"/>
      <c t="s" s="14" r="C8">
        <v>570</v>
      </c>
      <c t="s" s="14" r="D8">
        <v>278</v>
      </c>
      <c t="s" s="14" r="E8">
        <v>4529</v>
      </c>
      <c s="14" r="F8"/>
      <c s="14" r="G8"/>
      <c t="s" s="14" r="H8">
        <v>562</v>
      </c>
      <c s="14" r="I8"/>
      <c s="14" r="J8"/>
      <c s="14" r="K8"/>
      <c s="14" r="L8"/>
      <c s="14" r="M8"/>
      <c s="14" r="N8"/>
      <c s="14" r="O8"/>
      <c s="14" r="P8"/>
      <c s="14" r="Q8"/>
    </row>
    <row r="9">
      <c t="s" s="14" r="A9">
        <v>137</v>
      </c>
      <c s="14" r="B9"/>
      <c t="s" s="14" r="C9">
        <v>575</v>
      </c>
      <c t="s" s="14" r="D9">
        <v>278</v>
      </c>
      <c t="s" s="14" r="E9">
        <v>4530</v>
      </c>
      <c s="14" r="F9"/>
      <c s="14" r="G9"/>
      <c t="s" s="14" r="H9">
        <v>562</v>
      </c>
      <c s="14" r="I9"/>
      <c s="14" r="J9"/>
      <c s="14" r="K9"/>
      <c s="14" r="L9"/>
      <c s="14" r="M9"/>
      <c s="14" r="N9"/>
      <c s="14" r="O9"/>
      <c s="14" r="P9"/>
      <c s="14" r="Q9"/>
    </row>
    <row r="10">
      <c t="s" s="14" r="A10">
        <v>137</v>
      </c>
      <c s="14" r="B10"/>
      <c t="s" s="14" r="C10">
        <v>578</v>
      </c>
      <c t="s" s="14" r="D10">
        <v>278</v>
      </c>
      <c t="s" s="14" r="E10">
        <v>4531</v>
      </c>
      <c s="14" r="F10"/>
      <c s="14" r="G10"/>
      <c t="s" s="14" r="H10">
        <v>562</v>
      </c>
      <c s="14" r="I10"/>
      <c s="14" r="J10"/>
      <c s="14" r="K10"/>
      <c s="14" r="L10"/>
      <c s="14" r="M10"/>
      <c s="14" r="N10"/>
      <c s="14" r="O10"/>
      <c s="14" r="P10"/>
      <c s="14" r="Q10"/>
    </row>
    <row r="11">
      <c t="s" s="14" r="A11">
        <v>137</v>
      </c>
      <c s="14" r="B11"/>
      <c t="s" s="14" r="C11">
        <v>582</v>
      </c>
      <c t="s" s="14" r="D11">
        <v>278</v>
      </c>
      <c t="s" s="14" r="E11">
        <v>4532</v>
      </c>
      <c s="14" r="F11"/>
      <c s="14" r="G11"/>
      <c t="s" s="14" r="H11">
        <v>562</v>
      </c>
      <c s="14" r="I11"/>
      <c s="14" r="J11"/>
      <c s="14" r="K11"/>
      <c s="14" r="L11"/>
      <c s="14" r="M11"/>
      <c s="14" r="N11"/>
      <c s="14" r="O11"/>
      <c s="14" r="P11"/>
      <c s="14" r="Q11"/>
    </row>
    <row r="12">
      <c t="s" s="14" r="A12">
        <v>137</v>
      </c>
      <c s="14" r="B12"/>
      <c t="s" s="14" r="C12">
        <v>587</v>
      </c>
      <c t="s" s="14" r="D12">
        <v>278</v>
      </c>
      <c t="s" s="14" r="E12">
        <v>4533</v>
      </c>
      <c s="14" r="F12"/>
      <c s="14" r="G12"/>
      <c t="s" s="14" r="H12">
        <v>562</v>
      </c>
      <c s="14" r="I12"/>
      <c s="14" r="J12"/>
      <c s="14" r="K12"/>
      <c s="14" r="L12"/>
      <c s="14" r="M12"/>
      <c s="14" r="N12"/>
      <c s="14" r="O12"/>
      <c s="14" r="P12"/>
      <c s="14" r="Q12"/>
    </row>
    <row r="13">
      <c t="s" s="14" r="A13">
        <v>12</v>
      </c>
      <c s="14" r="B13"/>
      <c t="s" s="14" r="C13">
        <v>4534</v>
      </c>
      <c t="s" s="14" r="D13">
        <v>278</v>
      </c>
      <c t="s" s="14" r="E13">
        <v>4535</v>
      </c>
      <c s="14" r="F13"/>
      <c s="14" r="G13"/>
      <c t="s" s="14" r="H13">
        <v>3952</v>
      </c>
      <c s="14" r="I13"/>
      <c s="14" r="J13"/>
      <c s="14" r="K13"/>
      <c s="14" r="L13"/>
      <c s="14" r="M13"/>
      <c s="14" r="N13"/>
      <c s="14" r="O13"/>
      <c s="14" r="P13"/>
      <c s="14" r="Q13"/>
    </row>
    <row r="14">
      <c t="s" s="14" r="A14">
        <v>12</v>
      </c>
      <c s="14" r="B14"/>
      <c t="s" s="14" r="C14">
        <v>608</v>
      </c>
      <c t="s" s="14" r="D14">
        <v>278</v>
      </c>
      <c t="s" s="14" r="E14">
        <v>471</v>
      </c>
      <c s="14" r="F14"/>
      <c s="14" r="G14"/>
      <c t="s" s="14" r="H14">
        <v>613</v>
      </c>
      <c s="14" r="I14"/>
      <c s="14" r="J14"/>
      <c s="14" r="K14"/>
      <c s="14" r="L14"/>
      <c s="14" r="M14"/>
      <c s="14" r="N14"/>
      <c s="14" r="O14"/>
      <c s="14" r="P14"/>
      <c s="14" r="Q14"/>
    </row>
    <row r="15">
      <c t="s" s="14" r="A15">
        <v>137</v>
      </c>
      <c s="14" r="B15"/>
      <c t="s" s="14" r="C15">
        <v>624</v>
      </c>
      <c t="s" s="14" r="D15">
        <v>278</v>
      </c>
      <c t="s" s="14" r="E15">
        <v>4536</v>
      </c>
      <c s="14" r="F15"/>
      <c s="14" r="G15"/>
      <c t="s" s="14" r="H15">
        <v>558</v>
      </c>
      <c s="14" r="I15"/>
      <c s="14" r="J15"/>
      <c s="14" r="K15"/>
      <c s="14" r="L15"/>
      <c s="14" r="M15"/>
      <c s="14" r="N15"/>
      <c s="14" r="O15"/>
      <c s="14" r="P15"/>
      <c s="14" r="Q15"/>
    </row>
    <row r="16">
      <c t="s" s="14" r="A16">
        <v>617</v>
      </c>
      <c t="s" s="14" r="B16">
        <v>3916</v>
      </c>
      <c t="s" s="14" r="C16">
        <v>619</v>
      </c>
      <c t="s" s="14" r="D16">
        <v>278</v>
      </c>
      <c t="s" s="14" r="E16">
        <v>4537</v>
      </c>
      <c s="14" r="F16"/>
      <c s="14" r="G16"/>
      <c t="s" r="H16">
        <v>622</v>
      </c>
      <c s="14" r="I16"/>
      <c s="14" r="J16"/>
      <c s="14" r="K16"/>
      <c s="14" r="L16"/>
      <c s="14" r="M16"/>
      <c s="14" r="N16"/>
      <c s="14" r="O16"/>
      <c s="14" r="P16"/>
      <c s="14" r="Q16"/>
    </row>
    <row r="17">
      <c t="s" s="14" r="A17">
        <v>67</v>
      </c>
      <c t="s" s="14" r="B17">
        <v>4538</v>
      </c>
      <c t="s" s="14" r="C17">
        <v>451</v>
      </c>
      <c t="s" s="14" r="D17">
        <v>278</v>
      </c>
      <c t="s" s="14" r="E17">
        <v>888</v>
      </c>
      <c s="14" r="F17"/>
      <c t="s" s="14" r="G17">
        <v>4539</v>
      </c>
      <c t="s" r="H17">
        <v>629</v>
      </c>
      <c s="14" r="I17"/>
      <c s="14" r="J17"/>
      <c s="14" r="K17"/>
      <c s="14" r="L17"/>
      <c s="14" r="M17"/>
      <c s="14" r="N17"/>
      <c s="14" r="O17"/>
      <c s="14" r="P17"/>
      <c s="14" r="Q17"/>
    </row>
    <row r="18">
      <c t="s" s="14" r="A18">
        <v>137</v>
      </c>
      <c s="14" r="B18"/>
      <c t="s" s="14" r="C18">
        <v>474</v>
      </c>
      <c t="s" s="14" r="D18">
        <v>278</v>
      </c>
      <c t="s" s="14" r="E18">
        <v>614</v>
      </c>
      <c s="14" r="F18"/>
      <c s="14" r="G18"/>
      <c t="s" s="14" r="H18">
        <v>616</v>
      </c>
      <c s="14" r="I18"/>
      <c s="14" r="J18"/>
      <c s="14" r="K18"/>
      <c s="14" r="L18"/>
      <c s="14" r="M18"/>
      <c s="14" r="N18"/>
      <c s="14" r="O18"/>
      <c s="14" r="P18"/>
      <c s="14" r="Q18"/>
    </row>
    <row r="19">
      <c t="s" s="14" r="A19">
        <v>617</v>
      </c>
      <c s="14" r="B19"/>
      <c t="s" s="14" r="C19">
        <v>641</v>
      </c>
      <c t="s" s="14" r="D19">
        <v>278</v>
      </c>
      <c t="s" s="14" r="E19">
        <v>4540</v>
      </c>
      <c s="14" r="F19"/>
      <c s="14" r="G19"/>
      <c t="s" s="14" r="H19">
        <v>644</v>
      </c>
      <c s="14" r="I19"/>
      <c s="14" r="J19"/>
      <c s="14" r="K19"/>
      <c s="14" r="L19"/>
      <c s="14" r="M19"/>
      <c s="14" r="N19"/>
      <c s="14" r="O19"/>
      <c s="14" r="P19"/>
      <c s="14" r="Q19"/>
    </row>
    <row r="20">
      <c t="s" s="60" r="A20">
        <v>645</v>
      </c>
      <c s="14" r="B20"/>
      <c t="s" s="14" r="C20">
        <v>647</v>
      </c>
      <c t="s" s="14" r="D20">
        <v>278</v>
      </c>
      <c t="s" s="14" r="E20">
        <v>4541</v>
      </c>
      <c s="14" r="F20"/>
      <c s="14" r="G20"/>
      <c t="s" s="14" r="H20">
        <v>650</v>
      </c>
      <c s="14" r="I20"/>
      <c s="14" r="J20"/>
      <c s="14" r="K20"/>
      <c s="14" r="L20"/>
      <c s="14" r="M20"/>
      <c s="14" r="N20"/>
      <c s="14" r="O20"/>
      <c s="14" r="P20"/>
      <c s="14" r="Q20"/>
    </row>
    <row r="21">
      <c t="s" s="14" r="A21">
        <v>617</v>
      </c>
      <c s="14" r="B21"/>
      <c t="s" s="14" r="C21">
        <v>652</v>
      </c>
      <c t="s" s="14" r="D21">
        <v>278</v>
      </c>
      <c t="s" s="14" r="E21">
        <v>4542</v>
      </c>
      <c s="14" r="F21"/>
      <c s="14" r="G21"/>
      <c t="s" s="14" r="H21">
        <v>655</v>
      </c>
      <c s="14" r="I21"/>
      <c s="14" r="J21"/>
      <c s="14" r="K21"/>
      <c s="14" r="L21"/>
      <c s="14" r="M21"/>
      <c s="14" r="N21"/>
      <c s="14" r="O21"/>
      <c s="14" r="P21"/>
      <c s="14" r="Q21"/>
    </row>
    <row r="22">
      <c t="s" s="14" r="A22">
        <v>617</v>
      </c>
      <c s="14" r="B22"/>
      <c t="s" s="14" r="C22">
        <v>657</v>
      </c>
      <c t="s" s="14" r="D22">
        <v>278</v>
      </c>
      <c t="s" s="14" r="E22">
        <v>4543</v>
      </c>
      <c s="14" r="F22"/>
      <c s="14" r="G22"/>
      <c t="s" s="14" r="H22">
        <v>660</v>
      </c>
      <c s="14" r="I22"/>
      <c s="14" r="J22"/>
      <c s="14" r="K22"/>
      <c s="14" r="L22"/>
      <c s="14" r="M22"/>
      <c s="14" r="N22"/>
      <c s="14" r="O22"/>
      <c s="14" r="P22"/>
      <c s="14" r="Q22"/>
    </row>
    <row r="23">
      <c t="s" s="14" r="A23">
        <v>137</v>
      </c>
      <c s="14" r="B23"/>
      <c t="s" s="14" r="C23">
        <v>675</v>
      </c>
      <c t="s" s="14" r="D23">
        <v>278</v>
      </c>
      <c t="s" s="14" r="E23">
        <v>4544</v>
      </c>
      <c s="14" r="F23"/>
      <c s="14" r="G23"/>
      <c t="s" s="14" r="H23">
        <v>558</v>
      </c>
      <c s="14" r="I23"/>
      <c s="14" r="J23"/>
      <c s="14" r="K23"/>
      <c s="14" r="L23"/>
      <c s="14" r="M23"/>
      <c s="14" r="N23"/>
      <c s="14" r="O23"/>
      <c s="14" r="P23"/>
      <c s="14" r="Q23"/>
    </row>
    <row r="24">
      <c t="s" s="14" r="A24">
        <v>137</v>
      </c>
      <c s="14" r="B24"/>
      <c t="s" s="14" r="C24">
        <v>678</v>
      </c>
      <c t="s" s="14" r="D24">
        <v>278</v>
      </c>
      <c t="s" s="14" r="E24">
        <v>4545</v>
      </c>
      <c s="14" r="F24"/>
      <c s="14" r="G24"/>
      <c t="s" s="14" r="H24">
        <v>562</v>
      </c>
      <c s="14" r="I24"/>
      <c s="14" r="J24"/>
      <c s="14" r="K24"/>
      <c s="14" r="L24"/>
      <c s="14" r="M24"/>
      <c s="14" r="N24"/>
      <c s="14" r="O24"/>
      <c s="14" r="P24"/>
      <c s="14" r="Q24"/>
    </row>
    <row r="25">
      <c t="s" s="14" r="A25">
        <v>153</v>
      </c>
      <c s="14" r="B25"/>
      <c t="s" s="14" r="C25">
        <v>750</v>
      </c>
      <c t="s" s="14" r="D25">
        <v>952</v>
      </c>
      <c t="s" s="14" r="E25">
        <v>4546</v>
      </c>
      <c s="14" r="F25"/>
      <c s="14" r="G25"/>
      <c t="s" s="14" r="H25">
        <v>558</v>
      </c>
      <c s="14" r="I25"/>
      <c s="14" r="J25"/>
      <c s="14" r="K25"/>
      <c s="14" r="L25"/>
      <c s="14" r="M25"/>
      <c s="14" r="N25"/>
      <c s="14" r="O25"/>
      <c s="14" r="P25"/>
      <c s="14" r="Q25"/>
    </row>
    <row r="26">
      <c t="s" s="14" r="A26">
        <v>153</v>
      </c>
      <c s="14" r="B26"/>
      <c t="s" s="14" r="C26">
        <v>4547</v>
      </c>
      <c t="s" s="14" r="D26">
        <v>952</v>
      </c>
      <c t="s" s="14" r="E26">
        <v>4548</v>
      </c>
      <c s="14" r="F26"/>
      <c s="14" r="G26"/>
      <c t="s" s="14" r="H26">
        <v>754</v>
      </c>
      <c s="14" r="I26"/>
      <c s="14" r="J26"/>
      <c s="14" r="K26"/>
      <c s="14" r="L26"/>
      <c s="14" r="M26"/>
      <c s="14" r="N26"/>
      <c s="14" r="O26"/>
      <c s="14" r="P26"/>
      <c s="14" r="Q26"/>
    </row>
    <row r="27">
      <c t="s" s="14" r="A27">
        <v>67</v>
      </c>
      <c s="14" r="B27"/>
      <c t="s" s="14" r="C27">
        <v>758</v>
      </c>
      <c t="s" s="14" r="D27">
        <v>278</v>
      </c>
      <c t="s" s="14" r="E27">
        <v>759</v>
      </c>
      <c s="14" r="F27"/>
      <c s="14" r="G27"/>
      <c t="s" s="14" r="H27">
        <v>761</v>
      </c>
      <c s="14" r="I27"/>
      <c s="14" r="J27"/>
      <c s="14" r="K27"/>
      <c s="14" r="L27"/>
      <c s="14" r="M27"/>
      <c s="14" r="N27"/>
      <c s="14" r="O27"/>
      <c s="14" r="P27"/>
      <c s="14" r="Q27"/>
    </row>
    <row r="28">
      <c t="s" s="14" r="A28">
        <v>67</v>
      </c>
      <c s="14" r="B28"/>
      <c t="s" s="14" r="C28">
        <v>763</v>
      </c>
      <c t="s" s="14" r="D28">
        <v>278</v>
      </c>
      <c t="s" s="14" r="E28">
        <v>764</v>
      </c>
      <c s="14" r="F28"/>
      <c s="14" r="G28"/>
      <c t="s" s="14" r="H28">
        <v>766</v>
      </c>
      <c s="14" r="I28"/>
      <c s="14" r="J28"/>
      <c s="14" r="K28"/>
      <c s="14" r="L28"/>
      <c s="14" r="M28"/>
      <c s="14" r="N28"/>
      <c s="14" r="O28"/>
      <c s="14" r="P28"/>
      <c s="14" r="Q28"/>
    </row>
    <row r="29">
      <c t="s" s="14" r="A29">
        <v>67</v>
      </c>
      <c s="14" r="B29"/>
      <c t="s" s="14" r="C29">
        <v>633</v>
      </c>
      <c t="s" s="14" r="D29">
        <v>278</v>
      </c>
      <c t="s" s="14" r="E29">
        <v>4549</v>
      </c>
      <c s="14" r="F29"/>
      <c t="s" s="14" r="G29">
        <v>4550</v>
      </c>
      <c t="s" s="14" r="H29">
        <v>636</v>
      </c>
      <c s="14" r="I29"/>
      <c s="14" r="J29"/>
      <c s="14" r="K29"/>
      <c s="14" r="L29"/>
      <c s="14" r="M29"/>
      <c s="14" r="N29"/>
      <c s="14" r="O29"/>
      <c s="14" r="P29"/>
      <c s="14" r="Q29"/>
    </row>
    <row r="30">
      <c t="s" s="14" r="A30">
        <v>2071</v>
      </c>
      <c t="str" s="14" r="B30">
        <f>hyperlink("https://confluence.oceanobservatories.org/display/instruments/CTDBP-C%2CD%2CE%2CF+Operational+Specification", "CTDBP-CDEF")</f>
        <v>CTDBP-CDEF</v>
      </c>
      <c t="s" s="14" r="C30">
        <v>499</v>
      </c>
      <c t="s" s="14" r="D30">
        <v>278</v>
      </c>
      <c t="s" s="14" r="E30">
        <v>4551</v>
      </c>
      <c s="14" r="F30"/>
      <c s="14" r="G30"/>
      <c t="s" s="14" r="H30">
        <v>819</v>
      </c>
      <c s="14" r="I30"/>
      <c s="14" r="J30"/>
      <c s="14" r="K30"/>
      <c s="14" r="L30"/>
      <c s="14" r="M30"/>
      <c s="14" r="N30"/>
      <c s="14" r="O30"/>
      <c s="14" r="P30"/>
      <c s="14" r="Q30"/>
    </row>
    <row r="31">
      <c t="s" s="14" r="A31">
        <v>2071</v>
      </c>
      <c t="str" s="14" r="B31">
        <f>hyperlink("https://confluence.oceanobservatories.org/display/instruments/CTDBP-C%2CD%2CE%2CF+Operational+Specification", "CTDBP-CDEF")</f>
        <v>CTDBP-CDEF</v>
      </c>
      <c t="s" s="14" r="C31">
        <v>824</v>
      </c>
      <c t="s" s="14" r="D31">
        <v>278</v>
      </c>
      <c t="s" s="14" r="E31">
        <v>4552</v>
      </c>
      <c s="14" r="F31"/>
      <c s="14" r="G31"/>
      <c t="s" s="14" r="H31">
        <v>827</v>
      </c>
      <c s="14" r="I31"/>
      <c s="14" r="J31"/>
      <c s="14" r="K31"/>
      <c s="14" r="L31"/>
      <c s="14" r="M31"/>
      <c s="14" r="N31"/>
      <c s="14" r="O31"/>
      <c s="14" r="P31"/>
      <c s="14" r="Q31"/>
    </row>
    <row r="32">
      <c t="s" s="14" r="A32">
        <v>2071</v>
      </c>
      <c t="str" s="14" r="B32">
        <f>hyperlink("https://confluence.oceanobservatories.org/display/instruments/CTDBP-C%2CD%2CE%2CF+Operational+Specification", "CTDBP-CDEF")</f>
        <v>CTDBP-CDEF</v>
      </c>
      <c t="s" s="14" r="C32">
        <v>829</v>
      </c>
      <c t="s" s="14" r="D32">
        <v>278</v>
      </c>
      <c t="s" s="14" r="E32">
        <v>4553</v>
      </c>
      <c s="14" r="F32"/>
      <c s="14" r="G32"/>
      <c t="s" s="14" r="H32">
        <v>832</v>
      </c>
      <c s="14" r="I32"/>
      <c s="14" r="J32"/>
      <c s="14" r="K32"/>
      <c s="14" r="L32"/>
      <c s="14" r="M32"/>
      <c s="14" r="N32"/>
      <c s="14" r="O32"/>
      <c s="14" r="P32"/>
      <c s="14" r="Q32"/>
    </row>
    <row r="33">
      <c t="s" s="14" r="A33">
        <v>2071</v>
      </c>
      <c t="str" s="14" r="B33">
        <f>hyperlink("https://confluence.oceanobservatories.org/display/instruments/CTDBP-N%2CO+Operational+Specification", "CTDBP-NO")</f>
        <v>CTDBP-NO</v>
      </c>
      <c t="s" s="14" r="C33">
        <v>4554</v>
      </c>
      <c t="s" s="14" r="D33">
        <v>278</v>
      </c>
      <c t="s" s="14" r="E33">
        <v>4555</v>
      </c>
      <c s="14" r="F33"/>
      <c s="14" r="G33"/>
      <c t="s" s="14" r="H33">
        <v>4004</v>
      </c>
      <c s="14" r="I33"/>
      <c s="14" r="J33"/>
      <c s="14" r="K33"/>
      <c s="14" r="L33"/>
      <c s="14" r="M33"/>
      <c s="14" r="N33"/>
      <c s="14" r="O33"/>
      <c s="14" r="P33"/>
      <c s="14" r="Q33"/>
    </row>
    <row r="34">
      <c t="s" s="14" r="A34">
        <v>2071</v>
      </c>
      <c t="str" s="14" r="B34">
        <f>hyperlink("https://confluence.oceanobservatories.org/display/instruments/CTDBP-N%2CO+Operational+Specification", "CTDBP-NO")</f>
        <v>CTDBP-NO</v>
      </c>
      <c t="s" s="14" r="C34">
        <v>4556</v>
      </c>
      <c t="s" s="14" r="D34">
        <v>278</v>
      </c>
      <c t="s" s="14" r="E34">
        <v>4557</v>
      </c>
      <c s="14" r="F34"/>
      <c s="14" r="G34"/>
      <c t="s" s="14" r="H34">
        <v>4008</v>
      </c>
      <c s="14" r="I34"/>
      <c s="14" r="J34"/>
      <c s="14" r="K34"/>
      <c s="14" r="L34"/>
      <c s="14" r="M34"/>
      <c s="14" r="N34"/>
      <c s="14" r="O34"/>
      <c s="14" r="P34"/>
      <c s="14" r="Q34"/>
    </row>
    <row r="35">
      <c t="s" s="14" r="A35">
        <v>2071</v>
      </c>
      <c t="str" s="14" r="B35">
        <f>hyperlink("https://confluence.oceanobservatories.org/display/instruments/CTDBP-N%2CO+Operational+Specification", "CTDBP-NO")</f>
        <v>CTDBP-NO</v>
      </c>
      <c t="s" s="14" r="C35">
        <v>4558</v>
      </c>
      <c t="s" s="14" r="D35">
        <v>278</v>
      </c>
      <c t="s" s="14" r="E35">
        <v>4559</v>
      </c>
      <c s="14" r="F35"/>
      <c s="14" r="G35"/>
      <c t="s" s="14" r="H35">
        <v>4012</v>
      </c>
      <c s="14" r="I35"/>
      <c s="14" r="J35"/>
      <c s="14" r="K35"/>
      <c s="14" r="L35"/>
      <c s="14" r="M35"/>
      <c s="14" r="N35"/>
      <c s="14" r="O35"/>
      <c s="14" r="P35"/>
      <c s="14" r="Q35"/>
    </row>
    <row r="36">
      <c t="s" s="14" r="A36">
        <v>2071</v>
      </c>
      <c t="str" s="14" r="B36">
        <f>hyperlink("https://confluence.oceanobservatories.org/display/instruments/CTDBP-N%2CO+Operational+Specification", "CTDBP-NO")</f>
        <v>CTDBP-NO</v>
      </c>
      <c t="s" s="14" r="C36">
        <v>4560</v>
      </c>
      <c t="s" s="14" r="D36">
        <v>278</v>
      </c>
      <c t="s" s="14" r="E36">
        <v>4561</v>
      </c>
      <c s="14" r="F36"/>
      <c s="14" r="G36"/>
      <c t="s" r="H36">
        <v>4016</v>
      </c>
      <c s="14" r="I36"/>
      <c s="14" r="J36"/>
      <c s="14" r="K36"/>
      <c s="14" r="L36"/>
      <c s="14" r="M36"/>
      <c s="14" r="N36"/>
      <c s="14" r="O36"/>
      <c s="14" r="P36"/>
      <c s="14" r="Q36"/>
    </row>
    <row r="37">
      <c t="s" s="14" r="A37">
        <v>2071</v>
      </c>
      <c t="str" s="14" r="B37">
        <f>hyperlink("https://confluence.oceanobservatories.org/display/instruments/CTDBP-N%2CO+Operational+Specification", "CTDBP-NO")</f>
        <v>CTDBP-NO</v>
      </c>
      <c t="s" s="14" r="C37">
        <v>4562</v>
      </c>
      <c t="s" s="14" r="D37">
        <v>278</v>
      </c>
      <c t="s" s="14" r="E37">
        <v>4563</v>
      </c>
      <c s="14" r="F37"/>
      <c s="14" r="G37"/>
      <c t="s" s="14" r="H37">
        <v>4020</v>
      </c>
      <c s="14" r="I37"/>
      <c s="14" r="J37"/>
      <c s="14" r="K37"/>
      <c s="14" r="L37"/>
      <c s="14" r="M37"/>
      <c s="14" r="N37"/>
      <c s="14" r="O37"/>
      <c s="14" r="P37"/>
      <c s="14" r="Q37"/>
    </row>
    <row r="38">
      <c t="s" s="14" r="A38">
        <v>2071</v>
      </c>
      <c s="14" r="B38"/>
      <c t="s" s="14" r="C38">
        <v>4564</v>
      </c>
      <c t="s" s="14" r="D38">
        <v>278</v>
      </c>
      <c t="s" s="14" r="E38">
        <v>4565</v>
      </c>
      <c s="14" r="F38"/>
      <c s="14" r="G38"/>
      <c t="s" s="14" r="H38">
        <v>4024</v>
      </c>
      <c s="14" r="I38"/>
      <c s="14" r="J38"/>
      <c s="14" r="K38"/>
      <c s="14" r="L38"/>
      <c s="14" r="M38"/>
      <c s="14" r="N38"/>
      <c s="14" r="O38"/>
      <c s="14" r="P38"/>
      <c s="14" r="Q38"/>
    </row>
    <row r="39">
      <c t="s" s="14" r="A39">
        <v>2071</v>
      </c>
      <c s="14" r="B39"/>
      <c t="s" s="14" r="C39">
        <v>4566</v>
      </c>
      <c t="s" s="14" r="D39">
        <v>278</v>
      </c>
      <c t="s" s="14" r="E39">
        <v>4567</v>
      </c>
      <c s="14" r="F39"/>
      <c s="14" r="G39"/>
      <c t="s" s="14" r="H39">
        <v>4086</v>
      </c>
      <c s="14" r="I39"/>
      <c s="14" r="J39"/>
      <c s="14" r="K39"/>
      <c s="14" r="L39"/>
      <c s="14" r="M39"/>
      <c s="14" r="N39"/>
      <c s="14" r="O39"/>
      <c s="14" r="P39"/>
      <c s="14" r="Q39"/>
    </row>
    <row r="40">
      <c t="s" s="14" r="A40">
        <v>2071</v>
      </c>
      <c s="14" r="B40"/>
      <c t="s" s="14" r="C40">
        <v>4568</v>
      </c>
      <c t="s" s="14" r="D40">
        <v>278</v>
      </c>
      <c t="s" s="14" r="E40">
        <v>4569</v>
      </c>
      <c s="14" r="F40"/>
      <c s="14" r="G40"/>
      <c t="s" s="14" r="H40">
        <v>4136</v>
      </c>
      <c s="14" r="I40"/>
      <c s="14" r="J40"/>
      <c s="14" r="K40"/>
      <c s="14" r="L40"/>
      <c s="14" r="M40"/>
      <c s="14" r="N40"/>
      <c s="14" r="O40"/>
      <c s="14" r="P40"/>
      <c s="14" r="Q40"/>
    </row>
    <row r="41">
      <c t="s" s="14" r="A41">
        <v>2071</v>
      </c>
      <c s="14" r="B41"/>
      <c t="s" s="14" r="C41">
        <v>4570</v>
      </c>
      <c t="s" s="14" r="D41">
        <v>278</v>
      </c>
      <c t="s" s="14" r="E41">
        <v>4571</v>
      </c>
      <c s="14" r="F41"/>
      <c s="14" r="G41"/>
      <c t="s" s="14" r="H41">
        <v>4140</v>
      </c>
      <c s="14" r="I41"/>
      <c s="14" r="J41"/>
      <c s="14" r="K41"/>
      <c s="14" r="L41"/>
      <c s="14" r="M41"/>
      <c s="14" r="N41"/>
      <c s="14" r="O41"/>
      <c s="14" r="P41"/>
      <c s="14" r="Q41"/>
    </row>
    <row r="42">
      <c t="s" s="14" r="A42">
        <v>2071</v>
      </c>
      <c s="14" r="B42"/>
      <c t="s" s="14" r="C42">
        <v>4572</v>
      </c>
      <c t="s" s="14" r="D42">
        <v>278</v>
      </c>
      <c t="s" s="14" r="E42">
        <v>4573</v>
      </c>
      <c s="14" r="F42"/>
      <c s="14" r="G42"/>
      <c t="s" s="14" r="H42">
        <v>4150</v>
      </c>
      <c s="14" r="I42"/>
      <c s="14" r="J42"/>
      <c s="14" r="K42"/>
      <c s="14" r="L42"/>
      <c s="14" r="M42"/>
      <c s="14" r="N42"/>
      <c s="14" r="O42"/>
      <c s="14" r="P42"/>
      <c s="14" r="Q42"/>
    </row>
    <row r="43">
      <c t="s" s="14" r="A43">
        <v>2071</v>
      </c>
      <c s="14" r="B43"/>
      <c t="s" s="14" r="C43">
        <v>4574</v>
      </c>
      <c t="s" s="14" r="D43">
        <v>278</v>
      </c>
      <c t="s" s="14" r="E43">
        <v>4575</v>
      </c>
      <c s="14" r="F43"/>
      <c s="14" r="G43"/>
      <c t="s" s="14" r="H43">
        <v>4153</v>
      </c>
      <c s="14" r="I43"/>
      <c s="14" r="J43"/>
      <c s="14" r="K43"/>
      <c s="14" r="L43"/>
      <c s="14" r="M43"/>
      <c s="14" r="N43"/>
      <c s="14" r="O43"/>
      <c s="14" r="P43"/>
      <c s="14" r="Q43"/>
    </row>
    <row r="44">
      <c t="s" s="14" r="A44">
        <v>1418</v>
      </c>
      <c s="14" r="B44"/>
      <c t="s" s="14" r="C44">
        <v>492</v>
      </c>
      <c t="s" s="14" r="D44">
        <v>278</v>
      </c>
      <c t="s" s="14" r="E44">
        <v>4576</v>
      </c>
      <c s="14" r="F44"/>
      <c s="14" r="G44"/>
      <c t="s" s="14" r="H44">
        <v>783</v>
      </c>
      <c s="14" r="I44"/>
      <c s="14" r="J44"/>
      <c s="14" r="K44"/>
      <c s="14" r="L44"/>
      <c s="14" r="M44"/>
      <c s="14" r="N44"/>
      <c s="14" r="O44"/>
      <c s="14" r="P44"/>
      <c s="14" r="Q44"/>
    </row>
    <row r="45">
      <c t="s" s="14" r="A45">
        <v>1418</v>
      </c>
      <c s="14" r="B45"/>
      <c t="s" s="14" r="C45">
        <v>785</v>
      </c>
      <c t="s" s="14" r="D45">
        <v>278</v>
      </c>
      <c t="s" s="14" r="E45">
        <v>786</v>
      </c>
      <c s="14" r="F45"/>
      <c s="14" r="G45"/>
      <c t="s" s="14" r="H45">
        <v>788</v>
      </c>
      <c s="14" r="I45"/>
      <c s="14" r="J45"/>
      <c s="14" r="K45"/>
      <c s="14" r="L45"/>
      <c s="14" r="M45"/>
      <c s="14" r="N45"/>
      <c s="14" r="O45"/>
      <c s="14" r="P45"/>
      <c s="14" r="Q45"/>
    </row>
    <row r="46">
      <c t="s" s="14" r="A46">
        <v>1418</v>
      </c>
      <c s="14" r="B46"/>
      <c t="s" s="14" r="C46">
        <v>790</v>
      </c>
      <c t="s" s="14" r="D46">
        <v>278</v>
      </c>
      <c t="s" s="14" r="E46">
        <v>791</v>
      </c>
      <c s="14" r="F46"/>
      <c s="14" r="G46"/>
      <c t="s" s="14" r="H46">
        <v>793</v>
      </c>
      <c s="14" r="I46"/>
      <c s="14" r="J46"/>
      <c s="14" r="K46"/>
      <c s="14" r="L46"/>
      <c s="14" r="M46"/>
      <c s="14" r="N46"/>
      <c s="14" r="O46"/>
      <c s="14" r="P46"/>
      <c s="14" r="Q46"/>
    </row>
    <row r="47">
      <c t="s" s="14" r="A47">
        <v>1418</v>
      </c>
      <c s="14" r="B47"/>
      <c t="s" s="14" r="C47">
        <v>795</v>
      </c>
      <c t="s" s="14" r="D47">
        <v>278</v>
      </c>
      <c t="s" s="14" r="E47">
        <v>796</v>
      </c>
      <c s="14" r="F47"/>
      <c s="14" r="G47"/>
      <c t="s" s="14" r="H47">
        <v>798</v>
      </c>
      <c s="14" r="I47"/>
      <c s="14" r="J47"/>
      <c s="14" r="K47"/>
      <c s="14" r="L47"/>
      <c s="14" r="M47"/>
      <c s="14" r="N47"/>
      <c s="14" r="O47"/>
      <c s="14" r="P47"/>
      <c s="14" r="Q47"/>
    </row>
    <row r="48">
      <c t="s" s="14" r="A48">
        <v>1418</v>
      </c>
      <c s="14" r="B48"/>
      <c t="s" s="14" r="C48">
        <v>800</v>
      </c>
      <c t="s" s="14" r="D48">
        <v>278</v>
      </c>
      <c t="s" s="14" r="E48">
        <v>801</v>
      </c>
      <c s="14" r="F48"/>
      <c s="14" r="G48"/>
      <c t="s" s="14" r="H48">
        <v>803</v>
      </c>
      <c s="14" r="I48"/>
      <c s="14" r="J48"/>
      <c s="14" r="K48"/>
      <c s="14" r="L48"/>
      <c s="14" r="M48"/>
      <c s="14" r="N48"/>
      <c s="14" r="O48"/>
      <c s="14" r="P48"/>
      <c s="14" r="Q48"/>
    </row>
    <row r="49">
      <c t="s" s="14" r="A49">
        <v>1418</v>
      </c>
      <c s="14" r="B49"/>
      <c t="s" s="14" r="C49">
        <v>805</v>
      </c>
      <c t="s" s="14" r="D49">
        <v>278</v>
      </c>
      <c t="s" s="14" r="E49">
        <v>806</v>
      </c>
      <c s="14" r="F49"/>
      <c s="14" r="G49"/>
      <c t="s" s="14" r="H49">
        <v>808</v>
      </c>
      <c s="14" r="I49"/>
      <c s="14" r="J49"/>
      <c s="14" r="K49"/>
      <c s="14" r="L49"/>
      <c s="14" r="M49"/>
      <c s="14" r="N49"/>
      <c s="14" r="O49"/>
      <c s="14" r="P49"/>
      <c s="14" r="Q49"/>
    </row>
    <row r="50">
      <c t="s" s="14" r="A50">
        <v>1418</v>
      </c>
      <c s="14" r="B50"/>
      <c t="s" s="14" r="C50">
        <v>4577</v>
      </c>
      <c t="s" s="14" r="D50">
        <v>278</v>
      </c>
      <c t="s" s="14" r="E50">
        <v>4578</v>
      </c>
      <c s="14" r="F50"/>
      <c s="14" r="G50"/>
      <c t="s" s="14" r="H50">
        <v>4053</v>
      </c>
      <c s="14" r="I50"/>
      <c s="14" r="J50"/>
      <c s="14" r="K50"/>
      <c s="14" r="L50"/>
      <c s="14" r="M50"/>
      <c s="14" r="N50"/>
      <c s="14" r="O50"/>
      <c s="14" r="P50"/>
      <c s="14" r="Q50"/>
    </row>
    <row r="51">
      <c t="s" s="14" r="A51">
        <v>1418</v>
      </c>
      <c s="14" r="B51"/>
      <c t="s" s="14" r="C51">
        <v>4579</v>
      </c>
      <c t="s" s="14" r="D51">
        <v>278</v>
      </c>
      <c t="s" s="14" r="E51">
        <v>4580</v>
      </c>
      <c s="14" r="F51"/>
      <c s="14" r="G51"/>
      <c t="s" s="14" r="H51">
        <v>4057</v>
      </c>
      <c s="14" r="I51"/>
      <c s="14" r="J51"/>
      <c s="14" r="K51"/>
      <c s="14" r="L51"/>
      <c s="14" r="M51"/>
      <c s="14" r="N51"/>
      <c s="14" r="O51"/>
      <c s="14" r="P51"/>
      <c s="14" r="Q51"/>
    </row>
    <row r="52">
      <c t="s" s="14" r="A52">
        <v>1418</v>
      </c>
      <c s="14" r="B52"/>
      <c t="s" s="14" r="C52">
        <v>4581</v>
      </c>
      <c t="s" s="14" r="D52">
        <v>278</v>
      </c>
      <c t="s" s="14" r="E52">
        <v>4582</v>
      </c>
      <c s="14" r="F52"/>
      <c s="14" r="G52"/>
      <c t="s" s="14" r="H52">
        <v>4063</v>
      </c>
      <c s="14" r="I52"/>
      <c s="14" r="J52"/>
      <c s="14" r="K52"/>
      <c s="14" r="L52"/>
      <c s="14" r="M52"/>
      <c s="14" r="N52"/>
      <c s="14" r="O52"/>
      <c s="14" r="P52"/>
      <c s="14" r="Q52"/>
    </row>
    <row r="53">
      <c t="s" s="14" r="A53">
        <v>1418</v>
      </c>
      <c s="14" r="B53"/>
      <c t="s" s="14" r="C53">
        <v>4583</v>
      </c>
      <c t="s" s="14" r="D53">
        <v>278</v>
      </c>
      <c t="s" s="14" r="E53">
        <v>4584</v>
      </c>
      <c s="14" r="F53"/>
      <c s="14" r="G53"/>
      <c t="s" s="14" r="H53">
        <v>4067</v>
      </c>
      <c s="14" r="I53"/>
      <c s="14" r="J53"/>
      <c s="14" r="K53"/>
      <c s="14" r="L53"/>
      <c s="14" r="M53"/>
      <c s="14" r="N53"/>
      <c s="14" r="O53"/>
      <c s="14" r="P53"/>
      <c s="14" r="Q53"/>
    </row>
    <row r="54">
      <c t="s" s="14" r="A54">
        <v>1418</v>
      </c>
      <c s="14" r="B54"/>
      <c t="s" s="14" r="C54">
        <v>4585</v>
      </c>
      <c t="s" s="14" r="D54">
        <v>278</v>
      </c>
      <c t="s" s="14" r="E54">
        <v>4586</v>
      </c>
      <c s="14" r="F54"/>
      <c s="14" r="G54"/>
      <c t="s" s="14" r="H54">
        <v>4071</v>
      </c>
      <c s="14" r="I54"/>
      <c s="14" r="J54"/>
      <c s="14" r="K54"/>
      <c s="14" r="L54"/>
      <c s="14" r="M54"/>
      <c s="14" r="N54"/>
      <c s="14" r="O54"/>
      <c s="14" r="P54"/>
      <c s="14" r="Q54"/>
    </row>
    <row r="55">
      <c t="s" s="14" r="A55">
        <v>1418</v>
      </c>
      <c s="14" r="B55"/>
      <c t="s" s="14" r="C55">
        <v>4587</v>
      </c>
      <c t="s" s="14" r="D55">
        <v>278</v>
      </c>
      <c t="s" s="14" r="E55">
        <v>4588</v>
      </c>
      <c s="14" r="F55"/>
      <c s="14" r="G55"/>
      <c t="s" s="14" r="H55">
        <v>4075</v>
      </c>
      <c s="14" r="I55"/>
      <c s="14" r="J55"/>
      <c s="14" r="K55"/>
      <c s="14" r="L55"/>
      <c s="14" r="M55"/>
      <c s="14" r="N55"/>
      <c s="14" r="O55"/>
      <c s="14" r="P55"/>
      <c s="14" r="Q55"/>
    </row>
    <row r="56">
      <c t="s" s="14" r="A56">
        <v>1418</v>
      </c>
      <c s="14" r="B56"/>
      <c t="s" s="14" r="C56">
        <v>4589</v>
      </c>
      <c t="s" s="14" r="D56">
        <v>278</v>
      </c>
      <c t="s" s="14" r="E56">
        <v>4590</v>
      </c>
      <c s="14" r="F56"/>
      <c s="14" r="G56"/>
      <c t="s" s="14" r="H56">
        <v>4079</v>
      </c>
      <c s="14" r="I56"/>
      <c s="14" r="J56"/>
      <c s="14" r="K56"/>
      <c s="14" r="L56"/>
      <c s="14" r="M56"/>
      <c s="14" r="N56"/>
      <c s="14" r="O56"/>
      <c s="14" r="P56"/>
      <c s="14" r="Q56"/>
    </row>
    <row r="57">
      <c t="s" s="14" r="A57">
        <v>1418</v>
      </c>
      <c s="14" r="B57"/>
      <c t="s" s="14" r="C57">
        <v>4591</v>
      </c>
      <c t="s" s="14" r="D57">
        <v>278</v>
      </c>
      <c t="s" s="14" r="E57">
        <v>4592</v>
      </c>
      <c s="14" r="F57"/>
      <c s="14" r="G57"/>
      <c t="s" s="14" r="H57">
        <v>4092</v>
      </c>
      <c s="14" r="I57"/>
      <c s="14" r="J57"/>
      <c s="14" r="K57"/>
      <c s="14" r="L57"/>
      <c s="14" r="M57"/>
      <c s="14" r="N57"/>
      <c s="14" r="O57"/>
      <c s="14" r="P57"/>
      <c s="14" r="Q57"/>
    </row>
    <row r="58">
      <c t="s" s="14" r="A58">
        <v>1418</v>
      </c>
      <c s="14" r="B58"/>
      <c t="s" s="14" r="C58">
        <v>4593</v>
      </c>
      <c t="s" s="14" r="D58">
        <v>278</v>
      </c>
      <c t="s" s="14" r="E58">
        <v>4594</v>
      </c>
      <c s="14" r="F58"/>
      <c s="14" r="G58"/>
      <c t="s" s="14" r="H58">
        <v>4096</v>
      </c>
      <c s="14" r="I58"/>
      <c s="14" r="J58"/>
      <c s="14" r="K58"/>
      <c s="14" r="L58"/>
      <c s="14" r="M58"/>
      <c s="14" r="N58"/>
      <c s="14" r="O58"/>
      <c s="14" r="P58"/>
      <c s="14" r="Q58"/>
    </row>
    <row r="59">
      <c t="s" s="14" r="A59">
        <v>1418</v>
      </c>
      <c s="14" r="B59"/>
      <c t="s" s="14" r="C59">
        <v>4595</v>
      </c>
      <c t="s" s="14" r="D59">
        <v>278</v>
      </c>
      <c t="s" s="14" r="E59">
        <v>4596</v>
      </c>
      <c s="14" r="F59"/>
      <c s="14" r="G59"/>
      <c t="s" s="14" r="H59">
        <v>4100</v>
      </c>
      <c s="14" r="I59"/>
      <c s="14" r="J59"/>
      <c s="14" r="K59"/>
      <c s="14" r="L59"/>
      <c s="14" r="M59"/>
      <c s="14" r="N59"/>
      <c s="14" r="O59"/>
      <c s="14" r="P59"/>
      <c s="14" r="Q59"/>
    </row>
    <row r="60">
      <c t="s" s="14" r="A60">
        <v>1418</v>
      </c>
      <c s="14" r="B60"/>
      <c t="s" s="14" r="C60">
        <v>4597</v>
      </c>
      <c t="s" s="14" r="D60">
        <v>278</v>
      </c>
      <c t="s" s="14" r="E60">
        <v>4598</v>
      </c>
      <c s="14" r="F60"/>
      <c s="14" r="G60"/>
      <c t="s" s="14" r="H60">
        <v>4104</v>
      </c>
      <c s="14" r="I60"/>
      <c s="14" r="J60"/>
      <c s="14" r="K60"/>
      <c s="14" r="L60"/>
      <c s="14" r="M60"/>
      <c s="14" r="N60"/>
      <c s="14" r="O60"/>
      <c s="14" r="P60"/>
      <c s="14" r="Q60"/>
    </row>
    <row r="61">
      <c t="s" s="14" r="A61">
        <v>1418</v>
      </c>
      <c s="14" r="B61"/>
      <c t="s" s="14" r="C61">
        <v>4599</v>
      </c>
      <c t="s" s="14" r="D61">
        <v>278</v>
      </c>
      <c t="s" s="14" r="E61">
        <v>4600</v>
      </c>
      <c s="14" r="F61"/>
      <c s="14" r="G61"/>
      <c t="s" s="14" r="H61">
        <v>4108</v>
      </c>
      <c s="14" r="I61"/>
      <c s="14" r="J61"/>
      <c s="14" r="K61"/>
      <c s="14" r="L61"/>
      <c s="14" r="M61"/>
      <c s="14" r="N61"/>
      <c s="14" r="O61"/>
      <c s="14" r="P61"/>
      <c s="14" r="Q61"/>
    </row>
    <row r="62">
      <c t="s" s="14" r="A62">
        <v>1418</v>
      </c>
      <c s="14" r="B62"/>
      <c t="s" s="14" r="C62">
        <v>4601</v>
      </c>
      <c t="s" s="14" r="D62">
        <v>278</v>
      </c>
      <c t="s" s="14" r="E62">
        <v>4602</v>
      </c>
      <c s="14" r="F62"/>
      <c s="14" r="G62"/>
      <c t="s" s="14" r="H62">
        <v>4112</v>
      </c>
      <c s="14" r="I62"/>
      <c s="14" r="J62"/>
      <c s="14" r="K62"/>
      <c s="14" r="L62"/>
      <c s="14" r="M62"/>
      <c s="14" r="N62"/>
      <c s="14" r="O62"/>
      <c s="14" r="P62"/>
      <c s="14" r="Q62"/>
    </row>
    <row r="63">
      <c t="s" s="14" r="A63">
        <v>1418</v>
      </c>
      <c s="14" r="B63"/>
      <c t="s" s="14" r="C63">
        <v>4603</v>
      </c>
      <c t="s" s="14" r="D63">
        <v>278</v>
      </c>
      <c t="s" s="14" r="E63">
        <v>4604</v>
      </c>
      <c s="14" r="F63"/>
      <c s="14" r="G63"/>
      <c t="s" s="14" r="H63">
        <v>4116</v>
      </c>
      <c s="14" r="I63"/>
      <c s="14" r="J63"/>
      <c s="14" r="K63"/>
      <c s="14" r="L63"/>
      <c s="14" r="M63"/>
      <c s="14" r="N63"/>
      <c s="14" r="O63"/>
      <c s="14" r="P63"/>
      <c s="14" r="Q63"/>
    </row>
    <row r="64">
      <c t="s" s="14" r="A64">
        <v>1418</v>
      </c>
      <c s="14" r="B64"/>
      <c t="s" s="14" r="C64">
        <v>4605</v>
      </c>
      <c t="s" s="14" r="D64">
        <v>278</v>
      </c>
      <c t="s" s="14" r="E64">
        <v>4606</v>
      </c>
      <c s="14" r="F64"/>
      <c s="14" r="G64"/>
      <c t="s" s="14" r="H64">
        <v>4118</v>
      </c>
      <c s="14" r="I64"/>
      <c s="14" r="J64"/>
      <c s="14" r="K64"/>
      <c s="14" r="L64"/>
      <c s="14" r="M64"/>
      <c s="14" r="N64"/>
      <c s="14" r="O64"/>
      <c s="14" r="P64"/>
      <c s="14" r="Q64"/>
    </row>
    <row r="65">
      <c t="s" s="14" r="A65">
        <v>1418</v>
      </c>
      <c s="14" r="B65"/>
      <c t="s" s="14" r="C65">
        <v>4607</v>
      </c>
      <c t="s" s="14" r="D65">
        <v>278</v>
      </c>
      <c t="s" s="14" r="E65">
        <v>4608</v>
      </c>
      <c s="14" r="F65"/>
      <c s="14" r="G65"/>
      <c t="s" s="14" r="H65">
        <v>4120</v>
      </c>
      <c s="14" r="I65"/>
      <c s="14" r="J65"/>
      <c s="14" r="K65"/>
      <c s="14" r="L65"/>
      <c s="14" r="M65"/>
      <c s="14" r="N65"/>
      <c s="14" r="O65"/>
      <c s="14" r="P65"/>
      <c s="14" r="Q65"/>
    </row>
    <row r="66">
      <c t="s" s="14" r="A66">
        <v>1418</v>
      </c>
      <c s="14" r="B66"/>
      <c t="s" s="14" r="C66">
        <v>4609</v>
      </c>
      <c t="s" s="14" r="D66">
        <v>278</v>
      </c>
      <c t="s" s="14" r="E66">
        <v>4610</v>
      </c>
      <c s="14" r="F66"/>
      <c s="14" r="G66"/>
      <c t="s" s="14" r="H66">
        <v>4128</v>
      </c>
      <c s="14" r="I66"/>
      <c s="14" r="J66"/>
      <c s="14" r="K66"/>
      <c s="14" r="L66"/>
      <c s="14" r="M66"/>
      <c s="14" r="N66"/>
      <c s="14" r="O66"/>
      <c s="14" r="P66"/>
      <c s="14" r="Q66"/>
    </row>
    <row r="67">
      <c t="s" s="14" r="A67">
        <v>1418</v>
      </c>
      <c s="14" r="B67"/>
      <c t="s" s="14" r="C67">
        <v>4611</v>
      </c>
      <c t="s" s="14" r="D67">
        <v>278</v>
      </c>
      <c t="s" s="14" r="E67">
        <v>4612</v>
      </c>
      <c s="14" r="F67"/>
      <c s="14" r="G67"/>
      <c t="s" s="14" r="H67">
        <v>4131</v>
      </c>
      <c s="14" r="I67"/>
      <c s="14" r="J67"/>
      <c s="14" r="K67"/>
      <c s="14" r="L67"/>
      <c s="14" r="M67"/>
      <c s="14" r="N67"/>
      <c s="14" r="O67"/>
      <c s="14" r="P67"/>
      <c s="14" r="Q67"/>
    </row>
    <row r="68">
      <c t="s" s="14" r="A68">
        <v>1418</v>
      </c>
      <c s="14" r="B68"/>
      <c t="s" s="14" r="C68">
        <v>4613</v>
      </c>
      <c t="s" s="14" r="D68">
        <v>278</v>
      </c>
      <c t="s" s="14" r="E68">
        <v>4614</v>
      </c>
      <c s="14" r="F68"/>
      <c s="14" r="G68"/>
      <c t="s" s="14" r="H68">
        <v>4158</v>
      </c>
      <c s="14" r="I68"/>
      <c s="14" r="J68"/>
      <c s="14" r="K68"/>
      <c s="14" r="L68"/>
      <c s="14" r="M68"/>
      <c s="14" r="N68"/>
      <c s="14" r="O68"/>
      <c s="14" r="P68"/>
      <c s="14" r="Q68"/>
    </row>
    <row r="69">
      <c t="s" s="14" r="A69">
        <v>1418</v>
      </c>
      <c s="14" r="B69"/>
      <c t="s" s="14" r="C69">
        <v>4615</v>
      </c>
      <c t="s" s="14" r="D69">
        <v>278</v>
      </c>
      <c t="s" s="14" r="E69">
        <v>4616</v>
      </c>
      <c s="14" r="F69"/>
      <c s="14" r="G69"/>
      <c t="s" s="14" r="H69">
        <v>4161</v>
      </c>
      <c s="14" r="I69"/>
      <c s="14" r="J69"/>
      <c s="14" r="K69"/>
      <c s="14" r="L69"/>
      <c s="14" r="M69"/>
      <c s="14" r="N69"/>
      <c s="14" r="O69"/>
      <c s="14" r="P69"/>
      <c s="14" r="Q69"/>
    </row>
    <row r="70">
      <c t="s" s="14" r="A70">
        <v>1418</v>
      </c>
      <c s="14" r="B70"/>
      <c t="s" s="14" r="C70">
        <v>4617</v>
      </c>
      <c t="s" s="14" r="D70">
        <v>278</v>
      </c>
      <c t="s" s="14" r="E70">
        <v>4618</v>
      </c>
      <c s="14" r="F70"/>
      <c s="14" r="G70"/>
      <c t="s" s="14" r="H70">
        <v>4164</v>
      </c>
      <c s="14" r="I70"/>
      <c s="14" r="J70"/>
      <c s="14" r="K70"/>
      <c s="14" r="L70"/>
      <c s="14" r="M70"/>
      <c s="14" r="N70"/>
      <c s="14" r="O70"/>
      <c s="14" r="P70"/>
      <c s="14" r="Q70"/>
    </row>
    <row r="71">
      <c t="s" s="14" r="A71">
        <v>1418</v>
      </c>
      <c s="14" r="B71"/>
      <c t="s" s="14" r="C71">
        <v>4619</v>
      </c>
      <c t="s" s="14" r="D71">
        <v>278</v>
      </c>
      <c t="s" s="14" r="E71">
        <v>4620</v>
      </c>
      <c s="14" r="F71"/>
      <c s="14" r="G71"/>
      <c t="s" s="14" r="H71">
        <v>4167</v>
      </c>
      <c s="14" r="I71"/>
      <c s="14" r="J71"/>
      <c s="14" r="K71"/>
      <c s="14" r="L71"/>
      <c s="14" r="M71"/>
      <c s="14" r="N71"/>
      <c s="14" r="O71"/>
      <c s="14" r="P71"/>
      <c s="14" r="Q71"/>
    </row>
    <row r="72">
      <c t="s" s="14" r="A72">
        <v>1418</v>
      </c>
      <c s="14" r="B72"/>
      <c t="s" s="14" r="C72">
        <v>4621</v>
      </c>
      <c t="s" s="14" r="D72">
        <v>278</v>
      </c>
      <c t="s" s="14" r="E72">
        <v>4622</v>
      </c>
      <c s="14" r="F72"/>
      <c s="14" r="G72"/>
      <c t="s" s="14" r="H72">
        <v>4170</v>
      </c>
      <c s="14" r="I72"/>
      <c s="14" r="J72"/>
      <c s="14" r="K72"/>
      <c s="14" r="L72"/>
      <c s="14" r="M72"/>
      <c s="14" r="N72"/>
      <c s="14" r="O72"/>
      <c s="14" r="P72"/>
      <c s="14" r="Q72"/>
    </row>
    <row r="73">
      <c t="s" s="14" r="A73">
        <v>1418</v>
      </c>
      <c s="14" r="B73"/>
      <c t="s" s="14" r="C73">
        <v>4623</v>
      </c>
      <c t="s" s="14" r="D73">
        <v>278</v>
      </c>
      <c t="s" s="14" r="E73">
        <v>4624</v>
      </c>
      <c s="14" r="F73"/>
      <c s="14" r="G73"/>
      <c t="s" s="14" r="H73">
        <v>4173</v>
      </c>
      <c s="14" r="I73"/>
      <c s="14" r="J73"/>
      <c s="14" r="K73"/>
      <c s="14" r="L73"/>
      <c s="14" r="M73"/>
      <c s="14" r="N73"/>
      <c s="14" r="O73"/>
      <c s="14" r="P73"/>
      <c s="14" r="Q73"/>
    </row>
    <row r="74">
      <c t="s" s="14" r="A74">
        <v>1418</v>
      </c>
      <c s="14" r="B74"/>
      <c t="s" s="14" r="C74">
        <v>4625</v>
      </c>
      <c t="s" s="14" r="D74">
        <v>278</v>
      </c>
      <c t="s" s="14" r="E74">
        <v>4626</v>
      </c>
      <c s="14" r="F74"/>
      <c s="14" r="G74"/>
      <c t="s" s="14" r="H74">
        <v>4176</v>
      </c>
      <c s="14" r="I74"/>
      <c s="14" r="J74"/>
      <c s="14" r="K74"/>
      <c s="14" r="L74"/>
      <c s="14" r="M74"/>
      <c s="14" r="N74"/>
      <c s="14" r="O74"/>
      <c s="14" r="P74"/>
      <c s="14" r="Q74"/>
    </row>
    <row r="75">
      <c t="s" s="14" r="A75">
        <v>1418</v>
      </c>
      <c s="14" r="B75"/>
      <c t="s" s="14" r="C75">
        <v>4627</v>
      </c>
      <c t="s" s="14" r="D75">
        <v>278</v>
      </c>
      <c t="s" s="14" r="E75">
        <v>4628</v>
      </c>
      <c s="14" r="F75"/>
      <c s="14" r="G75"/>
      <c t="s" s="14" r="H75">
        <v>4179</v>
      </c>
      <c s="14" r="I75"/>
      <c s="14" r="J75"/>
      <c s="14" r="K75"/>
      <c s="14" r="L75"/>
      <c s="14" r="M75"/>
      <c s="14" r="N75"/>
      <c s="14" r="O75"/>
      <c s="14" r="P75"/>
      <c s="14" r="Q75"/>
    </row>
    <row r="76">
      <c t="s" s="14" r="A76">
        <v>1418</v>
      </c>
      <c s="14" r="B76"/>
      <c t="s" s="14" r="C76">
        <v>4629</v>
      </c>
      <c t="s" s="14" r="D76">
        <v>278</v>
      </c>
      <c t="s" s="14" r="E76">
        <v>4630</v>
      </c>
      <c s="14" r="F76"/>
      <c s="14" r="G76"/>
      <c t="s" s="14" r="H76">
        <v>4182</v>
      </c>
      <c s="14" r="I76"/>
      <c s="14" r="J76"/>
      <c s="14" r="K76"/>
      <c s="14" r="L76"/>
      <c s="14" r="M76"/>
      <c s="14" r="N76"/>
      <c s="14" r="O76"/>
      <c s="14" r="P76"/>
      <c s="14" r="Q76"/>
    </row>
    <row r="77">
      <c t="s" s="14" r="A77">
        <v>1418</v>
      </c>
      <c s="14" r="B77"/>
      <c t="s" s="14" r="C77">
        <v>4631</v>
      </c>
      <c t="s" s="14" r="D77">
        <v>278</v>
      </c>
      <c t="s" s="14" r="E77">
        <v>4632</v>
      </c>
      <c s="14" r="F77"/>
      <c s="14" r="G77"/>
      <c t="s" s="14" r="H77">
        <v>4185</v>
      </c>
      <c s="14" r="I77"/>
      <c s="14" r="J77"/>
      <c s="14" r="K77"/>
      <c s="14" r="L77"/>
      <c s="14" r="M77"/>
      <c s="14" r="N77"/>
      <c s="14" r="O77"/>
      <c s="14" r="P77"/>
      <c s="14" r="Q77"/>
    </row>
    <row r="78">
      <c t="s" s="14" r="A78">
        <v>1418</v>
      </c>
      <c s="14" r="B78"/>
      <c t="s" s="14" r="C78">
        <v>4633</v>
      </c>
      <c t="s" s="14" r="D78">
        <v>278</v>
      </c>
      <c t="s" s="14" r="E78">
        <v>4634</v>
      </c>
      <c s="14" r="F78"/>
      <c s="14" r="G78"/>
      <c t="s" s="14" r="H78">
        <v>4188</v>
      </c>
      <c s="14" r="I78"/>
      <c s="14" r="J78"/>
      <c s="14" r="K78"/>
      <c s="14" r="L78"/>
      <c s="14" r="M78"/>
      <c s="14" r="N78"/>
      <c s="14" r="O78"/>
      <c s="14" r="P78"/>
      <c s="14" r="Q78"/>
    </row>
    <row r="79">
      <c t="s" s="14" r="A79">
        <v>1418</v>
      </c>
      <c s="14" r="B79"/>
      <c t="s" s="14" r="C79">
        <v>4635</v>
      </c>
      <c t="s" s="14" r="D79">
        <v>278</v>
      </c>
      <c t="s" s="14" r="E79">
        <v>4636</v>
      </c>
      <c s="14" r="F79"/>
      <c s="14" r="G79"/>
      <c t="s" s="14" r="H79">
        <v>4191</v>
      </c>
      <c s="14" r="I79"/>
      <c s="14" r="J79"/>
      <c s="14" r="K79"/>
      <c s="14" r="L79"/>
      <c s="14" r="M79"/>
      <c s="14" r="N79"/>
      <c s="14" r="O79"/>
      <c s="14" r="P79"/>
      <c s="14" r="Q79"/>
    </row>
    <row r="80">
      <c t="s" s="14" r="A80">
        <v>1418</v>
      </c>
      <c s="14" r="B80"/>
      <c t="s" s="14" r="C80">
        <v>4637</v>
      </c>
      <c t="s" s="14" r="D80">
        <v>278</v>
      </c>
      <c t="s" s="14" r="E80">
        <v>4638</v>
      </c>
      <c s="14" r="F80"/>
      <c s="14" r="G80"/>
      <c t="s" s="14" r="H80">
        <v>4193</v>
      </c>
      <c s="14" r="I80"/>
      <c s="14" r="J80"/>
      <c s="14" r="K80"/>
      <c s="14" r="L80"/>
      <c s="14" r="M80"/>
      <c s="14" r="N80"/>
      <c s="14" r="O80"/>
      <c s="14" r="P80"/>
      <c s="14" r="Q80"/>
    </row>
    <row r="81">
      <c t="s" s="14" r="A81">
        <v>1418</v>
      </c>
      <c s="14" r="B81"/>
      <c t="s" s="14" r="C81">
        <v>4639</v>
      </c>
      <c t="s" s="14" r="D81">
        <v>278</v>
      </c>
      <c t="s" s="14" r="E81">
        <v>4640</v>
      </c>
      <c s="14" r="F81"/>
      <c s="14" r="G81"/>
      <c t="s" s="14" r="H81">
        <v>4195</v>
      </c>
      <c s="14" r="I81"/>
      <c s="14" r="J81"/>
      <c s="14" r="K81"/>
      <c s="14" r="L81"/>
      <c s="14" r="M81"/>
      <c s="14" r="N81"/>
      <c s="14" r="O81"/>
      <c s="14" r="P81"/>
      <c s="14" r="Q81"/>
    </row>
    <row r="82">
      <c t="s" s="14" r="A82">
        <v>67</v>
      </c>
      <c s="14" r="B82"/>
      <c t="s" s="14" r="C82">
        <v>771</v>
      </c>
      <c t="s" s="14" r="D82">
        <v>278</v>
      </c>
      <c t="s" s="14" r="E82">
        <v>4641</v>
      </c>
      <c s="14" r="F82"/>
      <c s="14" r="G82"/>
      <c t="s" s="14" r="H82">
        <v>773</v>
      </c>
      <c s="14" r="I82"/>
      <c s="14" r="J82"/>
      <c s="14" r="K82"/>
      <c s="14" r="L82"/>
      <c s="14" r="M82"/>
      <c s="14" r="N82"/>
      <c s="14" r="O82"/>
      <c s="14" r="P82"/>
      <c s="14" r="Q82"/>
    </row>
    <row r="83">
      <c t="s" s="14" r="A83">
        <v>67</v>
      </c>
      <c s="14" r="B83"/>
      <c t="s" s="14" r="C83">
        <v>777</v>
      </c>
      <c t="s" s="14" r="D83">
        <v>278</v>
      </c>
      <c t="s" s="14" r="E83">
        <v>4642</v>
      </c>
      <c s="14" r="F83"/>
      <c s="14" r="G83"/>
      <c t="s" s="14" r="H83">
        <v>780</v>
      </c>
      <c s="14" r="I83"/>
      <c s="14" r="J83"/>
      <c s="14" r="K83"/>
      <c s="14" r="L83"/>
      <c s="14" r="M83"/>
      <c s="14" r="N83"/>
      <c s="14" r="O83"/>
      <c s="14" r="P83"/>
      <c s="14" r="Q83"/>
    </row>
    <row r="84">
      <c s="14" r="A84"/>
      <c s="14" r="B84"/>
      <c s="14" r="C84"/>
      <c s="14" r="D84"/>
      <c s="14" r="E84"/>
      <c s="14" r="F84"/>
      <c s="14" r="G84"/>
      <c s="14" r="H84"/>
      <c s="14" r="I84"/>
      <c s="14" r="J84"/>
      <c s="14" r="K84"/>
      <c s="14" r="L84"/>
      <c s="14" r="M84"/>
      <c s="14" r="N84"/>
      <c s="14" r="O84"/>
      <c s="14" r="P84"/>
      <c s="14" r="Q84"/>
    </row>
    <row r="85">
      <c s="14" r="A85"/>
      <c s="14" r="B85"/>
      <c s="14" r="C85"/>
      <c s="14" r="D85"/>
      <c s="14" r="E85"/>
      <c s="14" r="F85"/>
      <c s="14" r="G85"/>
      <c s="14" r="H85"/>
      <c s="14" r="I85"/>
      <c s="14" r="J85"/>
      <c s="14" r="K85"/>
      <c s="14" r="L85"/>
      <c s="14" r="M85"/>
      <c s="14" r="N85"/>
      <c s="14" r="O85"/>
      <c s="14" r="P85"/>
      <c s="14" r="Q85"/>
    </row>
  </sheetData>
  <mergeCells count="1">
    <mergeCell ref="B2:H2"/>
  </mergeCell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3">
      <c t="s" s="19" r="A3">
        <v>119</v>
      </c>
      <c s="19" r="B3"/>
    </row>
  </sheetData>
  <mergeCells count="1">
    <mergeCell ref="A3:B3"/>
  </mergeCells>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6.86"/>
    <col min="2" customWidth="1" max="2" width="17.86"/>
    <col min="3" customWidth="1" max="3" width="10.71"/>
    <col min="4" customWidth="1" max="4" width="18.0"/>
    <col min="5" customWidth="1" max="5" width="14.0"/>
    <col min="6" customWidth="1" max="6" width="22.86"/>
    <col min="7" customWidth="1" max="7" width="36.86"/>
    <col min="8" customWidth="1" max="8" width="13.57"/>
    <col min="9" customWidth="1" max="9" width="17.57"/>
    <col min="10" customWidth="1" max="18" width="10.71"/>
  </cols>
  <sheetData>
    <row r="1">
      <c t="s" s="26" r="A1">
        <v>0</v>
      </c>
      <c t="s" s="26" r="B1">
        <v>1</v>
      </c>
      <c t="s" s="26" r="C1">
        <v>120</v>
      </c>
      <c t="s" s="26" r="D1">
        <v>271</v>
      </c>
      <c t="s" s="26" r="E1">
        <v>1223</v>
      </c>
      <c t="s" s="26" r="F1">
        <v>4659</v>
      </c>
      <c t="s" s="26" r="G1">
        <v>4660</v>
      </c>
      <c t="s" s="26" r="H1">
        <v>903</v>
      </c>
      <c t="s" s="26" r="I1">
        <v>904</v>
      </c>
      <c s="26" r="J1"/>
      <c s="26" r="K1"/>
      <c s="26" r="L1"/>
      <c s="26" r="M1"/>
      <c s="26" r="N1"/>
      <c s="26" r="O1"/>
      <c s="26" r="P1"/>
      <c s="26" r="Q1"/>
      <c s="26" r="R1"/>
      <c s="26" r="S1"/>
    </row>
    <row r="2">
      <c t="s" s="19" r="A2">
        <v>10</v>
      </c>
      <c t="s" s="44" r="B2">
        <v>11</v>
      </c>
      <c s="44" r="C2"/>
      <c s="44" r="D2"/>
      <c s="44" r="E2"/>
      <c s="44" r="F2"/>
      <c s="44" r="G2"/>
    </row>
    <row r="3">
      <c t="s" s="39" r="A3">
        <v>132</v>
      </c>
      <c s="39" r="B3"/>
      <c s="39" r="C3"/>
      <c s="39" r="D3"/>
      <c s="39" r="E3"/>
      <c t="s" s="39" r="F3">
        <v>4661</v>
      </c>
      <c t="s" s="39" r="G3">
        <v>4662</v>
      </c>
      <c s="39" r="H3"/>
      <c s="39" r="I3"/>
      <c s="39" r="J3"/>
      <c s="39" r="K3"/>
      <c s="39" r="L3"/>
      <c s="39" r="M3"/>
      <c s="39" r="N3"/>
      <c s="39" r="O3"/>
      <c s="39" r="P3"/>
      <c s="39" r="Q3"/>
      <c s="39" r="R3"/>
      <c s="39" r="S3"/>
    </row>
    <row r="4">
      <c t="s" s="14" r="A4">
        <v>137</v>
      </c>
      <c t="s" s="14" r="B4">
        <v>4345</v>
      </c>
      <c t="s" s="14" r="C4">
        <v>139</v>
      </c>
      <c t="s" s="14" r="D4">
        <v>278</v>
      </c>
      <c t="s" s="14" r="E4">
        <v>1262</v>
      </c>
      <c t="s" s="14" r="F4">
        <v>4663</v>
      </c>
      <c t="s" s="14" r="G4">
        <v>4664</v>
      </c>
      <c t="s" s="14" r="H4">
        <v>1228</v>
      </c>
      <c t="s" s="14" r="I4">
        <v>257</v>
      </c>
      <c s="14" r="J4"/>
      <c s="14" r="K4"/>
      <c s="14" r="L4"/>
      <c s="14" r="M4"/>
      <c s="14" r="N4"/>
      <c s="14" r="O4"/>
      <c s="14" r="P4"/>
      <c s="14" r="Q4"/>
      <c s="14" r="R4"/>
      <c s="14" r="S4"/>
    </row>
    <row r="5">
      <c t="s" s="14" r="A5">
        <v>12</v>
      </c>
      <c t="s" s="14" r="B5">
        <v>4348</v>
      </c>
      <c t="s" s="14" r="C5">
        <v>139</v>
      </c>
      <c t="s" s="14" r="D5">
        <v>278</v>
      </c>
      <c t="s" s="14" r="E5">
        <v>4345</v>
      </c>
      <c t="s" s="14" r="F5">
        <v>4665</v>
      </c>
      <c t="s" s="14" r="G5">
        <v>4666</v>
      </c>
      <c t="s" s="14" r="H5">
        <v>1228</v>
      </c>
      <c t="s" s="14" r="I5">
        <v>257</v>
      </c>
      <c s="14" r="J5"/>
      <c s="14" r="K5"/>
      <c s="14" r="L5"/>
      <c s="14" r="M5"/>
      <c s="14" r="N5"/>
      <c s="14" r="O5"/>
      <c s="14" r="P5"/>
      <c s="14" r="Q5"/>
      <c s="14" r="R5"/>
      <c s="14" r="S5"/>
    </row>
    <row r="6">
      <c t="s" s="14" r="A6">
        <v>12</v>
      </c>
      <c t="s" s="14" r="B6">
        <v>4667</v>
      </c>
      <c t="s" s="14" r="C6">
        <v>139</v>
      </c>
      <c t="s" s="14" r="D6">
        <v>278</v>
      </c>
      <c t="s" s="14" r="E6">
        <v>1271</v>
      </c>
      <c t="s" s="14" r="F6">
        <v>4668</v>
      </c>
      <c t="s" s="14" r="G6">
        <v>4669</v>
      </c>
      <c t="s" s="14" r="H6">
        <v>1270</v>
      </c>
      <c t="s" s="14" r="I6">
        <v>257</v>
      </c>
      <c s="14" r="J6"/>
      <c s="14" r="K6"/>
      <c s="14" r="L6"/>
      <c s="14" r="M6"/>
      <c s="14" r="N6"/>
      <c s="14" r="O6"/>
      <c s="14" r="P6"/>
      <c s="14" r="Q6"/>
      <c s="14" r="R6"/>
      <c s="14" r="S6"/>
    </row>
    <row r="7">
      <c t="s" s="14" r="A7">
        <v>153</v>
      </c>
      <c t="s" s="14" r="B7">
        <v>4355</v>
      </c>
      <c t="s" s="14" r="C7">
        <v>951</v>
      </c>
      <c t="s" s="14" r="D7">
        <v>952</v>
      </c>
      <c t="s" s="14" r="E7">
        <v>1300</v>
      </c>
      <c t="s" s="14" r="F7">
        <v>4670</v>
      </c>
      <c s="14" r="G7"/>
      <c t="s" s="14" r="H7">
        <v>1250</v>
      </c>
      <c t="s" s="14" r="I7">
        <v>270</v>
      </c>
      <c s="14" r="J7"/>
      <c s="14" r="K7"/>
      <c s="14" r="L7"/>
      <c s="14" r="M7"/>
      <c s="14" r="N7"/>
      <c s="14" r="O7"/>
      <c s="14" r="P7"/>
      <c s="14" r="Q7"/>
      <c s="14" r="R7"/>
      <c s="14" r="S7"/>
    </row>
    <row r="8">
      <c s="14" r="A8"/>
      <c s="14" r="B8"/>
      <c s="14" r="C8"/>
      <c s="14" r="D8"/>
      <c s="14" r="E8"/>
      <c s="14" r="F8"/>
      <c s="14" r="G8"/>
      <c s="14" r="H8"/>
      <c s="14" r="I8"/>
      <c s="14" r="J8"/>
      <c s="14" r="K8"/>
      <c s="14" r="L8"/>
      <c s="14" r="M8"/>
      <c s="14" r="N8"/>
      <c s="14" r="O8"/>
      <c s="14" r="P8"/>
      <c s="14" r="Q8"/>
      <c s="14" r="R8"/>
      <c s="14" r="S8"/>
    </row>
    <row r="9">
      <c s="14" r="A9"/>
      <c s="14" r="B9"/>
      <c s="14" r="C9"/>
      <c s="14" r="D9"/>
      <c s="14" r="E9"/>
      <c s="14" r="F9"/>
      <c s="14" r="G9"/>
      <c s="14" r="H9"/>
      <c s="14" r="I9"/>
      <c s="14" r="J9"/>
      <c s="14" r="K9"/>
      <c s="14" r="L9"/>
      <c s="14" r="M9"/>
      <c s="14" r="N9"/>
      <c s="14" r="O9"/>
      <c s="14" r="P9"/>
      <c s="14" r="Q9"/>
      <c s="14" r="R9"/>
      <c s="14" r="S9"/>
    </row>
    <row r="10">
      <c s="14" r="A10"/>
      <c s="14" r="B10"/>
      <c s="14" r="C10"/>
      <c s="14" r="D10"/>
      <c s="14" r="E10"/>
      <c s="14" r="F10"/>
      <c s="14" r="G10"/>
      <c s="14" r="H10"/>
      <c s="14" r="I10"/>
      <c s="14" r="J10"/>
      <c s="14" r="K10"/>
      <c s="14" r="L10"/>
      <c s="14" r="M10"/>
      <c s="14" r="N10"/>
      <c s="14" r="O10"/>
      <c s="14" r="P10"/>
      <c s="14" r="Q10"/>
      <c s="14" r="R10"/>
      <c s="14" r="S10"/>
    </row>
    <row r="11">
      <c s="14" r="A11"/>
      <c s="14" r="B11"/>
      <c s="14" r="C11"/>
      <c s="14" r="D11"/>
      <c s="14" r="E11"/>
      <c s="14" r="F11"/>
      <c s="14" r="G11"/>
      <c s="14" r="H11"/>
      <c s="14" r="I11"/>
      <c s="14" r="J11"/>
      <c s="14" r="K11"/>
      <c s="14" r="L11"/>
      <c s="14" r="M11"/>
      <c s="14" r="N11"/>
      <c s="14" r="O11"/>
      <c s="14" r="P11"/>
      <c s="14" r="Q11"/>
      <c s="14" r="R11"/>
      <c s="14" r="S11"/>
    </row>
    <row r="12">
      <c s="14" r="A12"/>
      <c s="14" r="B12"/>
      <c s="14" r="C12"/>
      <c s="14" r="D12"/>
      <c s="14" r="E12"/>
      <c s="14" r="F12"/>
      <c s="14" r="G12"/>
      <c s="14" r="H12"/>
      <c s="14" r="I12"/>
      <c s="14" r="J12"/>
      <c s="14" r="K12"/>
      <c s="14" r="L12"/>
      <c s="14" r="M12"/>
      <c s="14" r="N12"/>
      <c s="14" r="O12"/>
      <c s="14" r="P12"/>
      <c s="14" r="Q12"/>
      <c s="14" r="R12"/>
      <c s="14" r="S12"/>
    </row>
    <row r="13">
      <c s="14" r="A13"/>
      <c s="14" r="B13"/>
      <c s="14" r="C13"/>
      <c s="14" r="D13"/>
      <c s="14" r="E13"/>
      <c s="14" r="F13"/>
      <c s="14" r="G13"/>
      <c s="14" r="H13"/>
      <c s="14" r="I13"/>
      <c s="14" r="J13"/>
      <c s="14" r="K13"/>
      <c s="14" r="L13"/>
      <c s="14" r="M13"/>
      <c s="14" r="N13"/>
      <c s="14" r="O13"/>
      <c s="14" r="P13"/>
      <c s="14" r="Q13"/>
      <c s="14" r="R13"/>
      <c s="14" r="S13"/>
    </row>
    <row r="14">
      <c s="14" r="A14"/>
      <c s="14" r="B14"/>
      <c s="14" r="C14"/>
      <c s="14" r="D14"/>
      <c s="14" r="E14"/>
      <c s="14" r="F14"/>
      <c s="14" r="G14"/>
      <c s="14" r="H14"/>
      <c s="14" r="I14"/>
      <c s="14" r="J14"/>
      <c s="14" r="K14"/>
      <c s="14" r="L14"/>
      <c s="14" r="M14"/>
      <c s="14" r="N14"/>
      <c s="14" r="O14"/>
      <c s="14" r="P14"/>
      <c s="14" r="Q14"/>
      <c s="14" r="R14"/>
      <c s="14" r="S14"/>
    </row>
    <row r="15">
      <c s="14" r="A15"/>
      <c s="14" r="B15"/>
      <c s="14" r="C15"/>
      <c s="14" r="D15"/>
      <c s="14" r="E15"/>
      <c s="14" r="F15"/>
      <c s="14" r="G15"/>
      <c s="14" r="H15"/>
      <c s="14" r="I15"/>
      <c s="14" r="J15"/>
      <c s="14" r="K15"/>
      <c s="14" r="L15"/>
      <c s="14" r="M15"/>
      <c s="14" r="N15"/>
      <c s="14" r="O15"/>
      <c s="14" r="P15"/>
      <c s="14" r="Q15"/>
      <c s="14" r="R15"/>
      <c s="14" r="S15"/>
    </row>
    <row r="16">
      <c s="14" r="A16"/>
      <c s="14" r="B16"/>
      <c s="14" r="C16"/>
      <c s="14" r="D16"/>
      <c s="14" r="E16"/>
      <c s="14" r="F16"/>
      <c s="14" r="G16"/>
      <c s="14" r="H16"/>
      <c s="14" r="I16"/>
      <c s="14" r="J16"/>
      <c s="14" r="K16"/>
      <c s="14" r="L16"/>
      <c s="14" r="M16"/>
      <c s="14" r="N16"/>
      <c s="14" r="O16"/>
      <c s="14" r="P16"/>
      <c s="14" r="Q16"/>
      <c s="14" r="R16"/>
      <c s="14" r="S16"/>
    </row>
    <row r="17">
      <c s="14" r="A17"/>
      <c s="14" r="B17"/>
      <c s="14" r="C17"/>
      <c s="14" r="D17"/>
      <c s="14" r="E17"/>
      <c s="14" r="F17"/>
      <c s="14" r="G17"/>
      <c s="14" r="H17"/>
      <c s="14" r="I17"/>
      <c s="14" r="J17"/>
      <c s="14" r="K17"/>
      <c s="14" r="L17"/>
      <c s="14" r="M17"/>
      <c s="14" r="N17"/>
      <c s="14" r="O17"/>
      <c s="14" r="P17"/>
      <c s="14" r="Q17"/>
      <c s="14" r="R17"/>
      <c s="14" r="S17"/>
    </row>
    <row r="18">
      <c s="14" r="A18"/>
      <c s="14" r="B18"/>
      <c s="14" r="C18"/>
      <c s="14" r="D18"/>
      <c s="14" r="E18"/>
      <c s="14" r="F18"/>
      <c s="14" r="G18"/>
      <c s="14" r="H18"/>
      <c s="14" r="I18"/>
      <c s="14" r="J18"/>
      <c s="14" r="K18"/>
      <c s="14" r="L18"/>
      <c s="14" r="M18"/>
      <c s="14" r="N18"/>
      <c s="14" r="O18"/>
      <c s="14" r="P18"/>
      <c s="14" r="Q18"/>
      <c s="14" r="R18"/>
      <c s="14" r="S18"/>
    </row>
    <row r="19">
      <c s="14" r="A19"/>
      <c s="14" r="B19"/>
      <c s="14" r="C19"/>
      <c s="14" r="D19"/>
      <c s="14" r="E19"/>
      <c s="14" r="F19"/>
      <c s="14" r="G19"/>
      <c s="14" r="H19"/>
      <c s="14" r="I19"/>
      <c s="14" r="J19"/>
      <c s="14" r="K19"/>
      <c s="14" r="L19"/>
      <c s="14" r="M19"/>
      <c s="14" r="N19"/>
      <c s="14" r="O19"/>
      <c s="14" r="P19"/>
      <c s="14" r="Q19"/>
      <c s="14" r="R19"/>
      <c s="14" r="S19"/>
    </row>
    <row r="20">
      <c s="14" r="A20"/>
      <c s="14" r="B20"/>
      <c s="14" r="C20"/>
      <c s="14" r="D20"/>
      <c s="14" r="E20"/>
      <c s="14" r="F20"/>
      <c s="14" r="G20"/>
      <c s="14" r="H20"/>
      <c s="14" r="I20"/>
      <c s="14" r="J20"/>
      <c s="14" r="K20"/>
      <c s="14" r="L20"/>
      <c s="14" r="M20"/>
      <c s="14" r="N20"/>
      <c s="14" r="O20"/>
      <c s="14" r="P20"/>
      <c s="14" r="Q20"/>
      <c s="14" r="R20"/>
      <c s="14" r="S20"/>
    </row>
    <row r="21">
      <c s="14" r="A21"/>
      <c s="14" r="B21"/>
      <c s="14" r="C21"/>
      <c s="14" r="D21"/>
      <c s="14" r="E21"/>
      <c s="14" r="F21"/>
      <c s="14" r="G21"/>
      <c s="14" r="H21"/>
      <c s="14" r="I21"/>
      <c s="14" r="J21"/>
      <c s="14" r="K21"/>
      <c s="14" r="L21"/>
      <c s="14" r="M21"/>
      <c s="14" r="N21"/>
      <c s="14" r="O21"/>
      <c s="14" r="P21"/>
      <c s="14" r="Q21"/>
      <c s="14" r="R21"/>
      <c s="14" r="S21"/>
    </row>
    <row r="22">
      <c s="14" r="A22"/>
      <c s="14" r="B22"/>
      <c s="14" r="C22"/>
      <c s="14" r="D22"/>
      <c s="14" r="E22"/>
      <c s="14" r="F22"/>
      <c s="14" r="G22"/>
      <c s="14" r="H22"/>
      <c s="14" r="I22"/>
      <c s="14" r="J22"/>
      <c s="14" r="K22"/>
      <c s="14" r="L22"/>
      <c s="14" r="M22"/>
      <c s="14" r="N22"/>
      <c s="14" r="O22"/>
      <c s="14" r="P22"/>
      <c s="14" r="Q22"/>
      <c s="14" r="R22"/>
      <c s="14" r="S22"/>
    </row>
    <row r="23">
      <c s="14" r="A23"/>
      <c s="14" r="B23"/>
      <c s="14" r="C23"/>
      <c s="14" r="D23"/>
      <c s="14" r="E23"/>
      <c s="14" r="F23"/>
      <c s="14" r="G23"/>
      <c s="14" r="H23"/>
      <c s="14" r="I23"/>
      <c s="14" r="J23"/>
      <c s="14" r="K23"/>
      <c s="14" r="L23"/>
      <c s="14" r="M23"/>
      <c s="14" r="N23"/>
      <c s="14" r="O23"/>
      <c s="14" r="P23"/>
      <c s="14" r="Q23"/>
      <c s="14" r="R23"/>
      <c s="14" r="S23"/>
    </row>
    <row r="24">
      <c s="14" r="A24"/>
      <c s="14" r="B24"/>
      <c s="14" r="C24"/>
      <c s="14" r="D24"/>
      <c s="14" r="E24"/>
      <c s="14" r="F24"/>
      <c s="14" r="G24"/>
      <c s="14" r="H24"/>
      <c s="14" r="I24"/>
      <c s="14" r="J24"/>
      <c s="14" r="K24"/>
      <c s="14" r="L24"/>
      <c s="14" r="M24"/>
      <c s="14" r="N24"/>
      <c s="14" r="O24"/>
      <c s="14" r="P24"/>
      <c s="14" r="Q24"/>
      <c s="14" r="R24"/>
      <c s="14" r="S24"/>
    </row>
    <row r="25">
      <c s="14" r="A25"/>
      <c s="14" r="B25"/>
      <c s="14" r="C25"/>
      <c s="14" r="D25"/>
      <c s="14" r="E25"/>
      <c s="14" r="F25"/>
      <c s="14" r="G25"/>
      <c s="14" r="H25"/>
      <c s="14" r="I25"/>
      <c s="14" r="J25"/>
      <c s="14" r="K25"/>
      <c s="14" r="L25"/>
      <c s="14" r="M25"/>
      <c s="14" r="N25"/>
      <c s="14" r="O25"/>
      <c s="14" r="P25"/>
      <c s="14" r="Q25"/>
      <c s="14" r="R25"/>
      <c s="14" r="S25"/>
    </row>
    <row r="26">
      <c s="14" r="A26"/>
      <c s="14" r="B26"/>
      <c s="14" r="C26"/>
      <c s="14" r="D26"/>
      <c s="14" r="E26"/>
      <c s="14" r="F26"/>
      <c s="14" r="G26"/>
      <c s="14" r="H26"/>
      <c s="14" r="I26"/>
      <c s="14" r="J26"/>
      <c s="14" r="K26"/>
      <c s="14" r="L26"/>
      <c s="14" r="M26"/>
      <c s="14" r="N26"/>
      <c s="14" r="O26"/>
      <c s="14" r="P26"/>
      <c s="14" r="Q26"/>
      <c s="14" r="R26"/>
      <c s="14" r="S26"/>
    </row>
    <row r="27">
      <c s="14" r="A27"/>
      <c s="14" r="B27"/>
      <c s="14" r="C27"/>
      <c s="14" r="D27"/>
      <c s="14" r="E27"/>
      <c s="14" r="F27"/>
      <c s="14" r="G27"/>
      <c s="14" r="H27"/>
      <c s="14" r="I27"/>
      <c s="14" r="J27"/>
      <c s="14" r="K27"/>
      <c s="14" r="L27"/>
      <c s="14" r="M27"/>
      <c s="14" r="N27"/>
      <c s="14" r="O27"/>
      <c s="14" r="P27"/>
      <c s="14" r="Q27"/>
      <c s="14" r="R27"/>
      <c s="14" r="S27"/>
    </row>
    <row r="28">
      <c s="14" r="A28"/>
      <c s="14" r="B28"/>
      <c s="14" r="C28"/>
      <c s="14" r="D28"/>
      <c s="14" r="E28"/>
      <c s="14" r="F28"/>
      <c s="14" r="G28"/>
      <c s="14" r="H28"/>
      <c s="14" r="I28"/>
      <c s="14" r="J28"/>
      <c s="14" r="K28"/>
      <c s="14" r="L28"/>
      <c s="14" r="M28"/>
      <c s="14" r="N28"/>
      <c s="14" r="O28"/>
      <c s="14" r="P28"/>
      <c s="14" r="Q28"/>
      <c s="14" r="R28"/>
      <c s="14" r="S28"/>
    </row>
    <row r="29">
      <c s="14" r="A29"/>
      <c s="14" r="B29"/>
      <c s="14" r="C29"/>
      <c s="14" r="D29"/>
      <c s="14" r="E29"/>
      <c s="14" r="F29"/>
      <c s="14" r="G29"/>
      <c s="14" r="H29"/>
      <c s="14" r="I29"/>
      <c s="14" r="J29"/>
      <c s="14" r="K29"/>
      <c s="14" r="L29"/>
      <c s="14" r="M29"/>
      <c s="14" r="N29"/>
      <c s="14" r="O29"/>
      <c s="14" r="P29"/>
      <c s="14" r="Q29"/>
      <c s="14" r="R29"/>
      <c s="14" r="S29"/>
    </row>
    <row r="30">
      <c s="14" r="A30"/>
      <c s="14" r="B30"/>
      <c s="14" r="C30"/>
      <c s="14" r="D30"/>
      <c s="14" r="E30"/>
      <c s="14" r="F30"/>
      <c s="14" r="G30"/>
      <c s="14" r="H30"/>
      <c s="14" r="I30"/>
      <c s="14" r="J30"/>
      <c s="14" r="K30"/>
      <c s="14" r="L30"/>
      <c s="14" r="M30"/>
      <c s="14" r="N30"/>
      <c s="14" r="O30"/>
      <c s="14" r="P30"/>
      <c s="14" r="Q30"/>
      <c s="14" r="R30"/>
      <c s="14" r="S30"/>
    </row>
    <row r="31">
      <c s="14" r="A31"/>
      <c s="14" r="B31"/>
      <c s="14" r="C31"/>
      <c s="14" r="D31"/>
      <c s="14" r="E31"/>
      <c s="14" r="F31"/>
      <c s="14" r="G31"/>
      <c s="14" r="H31"/>
      <c s="14" r="I31"/>
      <c s="14" r="J31"/>
      <c s="14" r="K31"/>
      <c s="14" r="L31"/>
      <c s="14" r="M31"/>
      <c s="14" r="N31"/>
      <c s="14" r="O31"/>
      <c s="14" r="P31"/>
      <c s="14" r="Q31"/>
      <c s="14" r="R31"/>
      <c s="14" r="S31"/>
    </row>
    <row r="32">
      <c s="14" r="A32"/>
      <c s="14" r="B32"/>
      <c s="14" r="C32"/>
      <c s="14" r="D32"/>
      <c s="14" r="E32"/>
      <c s="14" r="F32"/>
      <c s="14" r="G32"/>
      <c s="14" r="H32"/>
      <c s="14" r="I32"/>
      <c s="14" r="J32"/>
      <c s="14" r="K32"/>
      <c s="14" r="L32"/>
      <c s="14" r="M32"/>
      <c s="14" r="N32"/>
      <c s="14" r="O32"/>
      <c s="14" r="P32"/>
      <c s="14" r="Q32"/>
      <c s="14" r="R32"/>
      <c s="14" r="S32"/>
    </row>
    <row r="33">
      <c s="14" r="A33"/>
      <c s="14" r="B33"/>
      <c s="14" r="C33"/>
      <c s="14" r="D33"/>
      <c s="14" r="E33"/>
      <c s="14" r="F33"/>
      <c s="14" r="G33"/>
      <c s="14" r="H33"/>
      <c s="14" r="I33"/>
      <c s="14" r="J33"/>
      <c s="14" r="K33"/>
      <c s="14" r="L33"/>
      <c s="14" r="M33"/>
      <c s="14" r="N33"/>
      <c s="14" r="O33"/>
      <c s="14" r="P33"/>
      <c s="14" r="Q33"/>
      <c s="14" r="R33"/>
      <c s="14" r="S33"/>
    </row>
    <row r="34">
      <c s="14" r="A34"/>
      <c s="14" r="B34"/>
      <c s="14" r="C34"/>
      <c s="14" r="D34"/>
      <c s="14" r="E34"/>
      <c s="14" r="F34"/>
      <c s="14" r="G34"/>
      <c s="14" r="H34"/>
      <c s="14" r="I34"/>
      <c s="14" r="J34"/>
      <c s="14" r="K34"/>
      <c s="14" r="L34"/>
      <c s="14" r="M34"/>
      <c s="14" r="N34"/>
      <c s="14" r="O34"/>
      <c s="14" r="P34"/>
      <c s="14" r="Q34"/>
      <c s="14" r="R34"/>
      <c s="14" r="S34"/>
    </row>
    <row r="35">
      <c s="14" r="A35"/>
      <c s="14" r="B35"/>
      <c s="14" r="C35"/>
      <c s="14" r="D35"/>
      <c s="14" r="E35"/>
      <c s="14" r="F35"/>
      <c s="14" r="G35"/>
      <c s="14" r="H35"/>
      <c s="14" r="I35"/>
      <c s="14" r="J35"/>
      <c s="14" r="K35"/>
      <c s="14" r="L35"/>
      <c s="14" r="M35"/>
      <c s="14" r="N35"/>
      <c s="14" r="O35"/>
      <c s="14" r="P35"/>
      <c s="14" r="Q35"/>
      <c s="14" r="R35"/>
      <c s="14" r="S35"/>
    </row>
    <row r="36">
      <c s="14" r="A36"/>
      <c s="14" r="B36"/>
      <c s="14" r="C36"/>
      <c s="14" r="D36"/>
      <c s="14" r="E36"/>
      <c s="14" r="F36"/>
      <c s="14" r="G36"/>
      <c s="14" r="H36"/>
      <c s="14" r="I36"/>
      <c s="14" r="J36"/>
      <c s="14" r="K36"/>
      <c s="14" r="L36"/>
      <c s="14" r="M36"/>
      <c s="14" r="N36"/>
      <c s="14" r="O36"/>
      <c s="14" r="P36"/>
      <c s="14" r="Q36"/>
      <c s="14" r="R36"/>
      <c s="14" r="S36"/>
    </row>
    <row r="37">
      <c s="14" r="A37"/>
      <c s="14" r="B37"/>
      <c s="14" r="C37"/>
      <c s="14" r="D37"/>
      <c s="14" r="E37"/>
      <c s="14" r="F37"/>
      <c s="14" r="G37"/>
      <c s="14" r="H37"/>
      <c s="14" r="I37"/>
      <c s="14" r="J37"/>
      <c s="14" r="K37"/>
      <c s="14" r="L37"/>
      <c s="14" r="M37"/>
      <c s="14" r="N37"/>
      <c s="14" r="O37"/>
      <c s="14" r="P37"/>
      <c s="14" r="Q37"/>
      <c s="14" r="R37"/>
      <c s="14" r="S37"/>
    </row>
    <row r="38">
      <c s="14" r="A38"/>
      <c s="14" r="B38"/>
      <c s="14" r="C38"/>
      <c s="14" r="D38"/>
      <c s="14" r="E38"/>
      <c s="14" r="F38"/>
      <c s="14" r="G38"/>
      <c s="14" r="H38"/>
      <c s="14" r="I38"/>
      <c s="14" r="J38"/>
      <c s="14" r="K38"/>
      <c s="14" r="L38"/>
      <c s="14" r="M38"/>
      <c s="14" r="N38"/>
      <c s="14" r="O38"/>
      <c s="14" r="P38"/>
      <c s="14" r="Q38"/>
      <c s="14" r="R38"/>
      <c s="14" r="S38"/>
    </row>
    <row r="39">
      <c s="14" r="A39"/>
      <c s="14" r="B39"/>
      <c s="14" r="C39"/>
      <c s="14" r="D39"/>
      <c s="14" r="E39"/>
      <c s="14" r="F39"/>
      <c s="14" r="G39"/>
      <c s="14" r="H39"/>
      <c s="14" r="I39"/>
      <c s="14" r="J39"/>
      <c s="14" r="K39"/>
      <c s="14" r="L39"/>
      <c s="14" r="M39"/>
      <c s="14" r="N39"/>
      <c s="14" r="O39"/>
      <c s="14" r="P39"/>
      <c s="14" r="Q39"/>
      <c s="14" r="R39"/>
      <c s="14" r="S39"/>
    </row>
    <row r="40">
      <c s="14" r="A40"/>
      <c s="14" r="B40"/>
      <c s="14" r="C40"/>
      <c s="14" r="D40"/>
      <c s="14" r="E40"/>
      <c s="14" r="F40"/>
      <c s="14" r="G40"/>
      <c s="14" r="H40"/>
      <c s="14" r="I40"/>
      <c s="14" r="J40"/>
      <c s="14" r="K40"/>
      <c s="14" r="L40"/>
      <c s="14" r="M40"/>
      <c s="14" r="N40"/>
      <c s="14" r="O40"/>
      <c s="14" r="P40"/>
      <c s="14" r="Q40"/>
      <c s="14" r="R40"/>
      <c s="14" r="S40"/>
    </row>
    <row r="41">
      <c s="14" r="A41"/>
      <c s="14" r="B41"/>
      <c s="14" r="C41"/>
      <c s="14" r="D41"/>
      <c s="14" r="E41"/>
      <c s="14" r="F41"/>
      <c s="14" r="G41"/>
      <c s="14" r="H41"/>
      <c s="14" r="I41"/>
      <c s="14" r="J41"/>
      <c s="14" r="K41"/>
      <c s="14" r="L41"/>
      <c s="14" r="M41"/>
      <c s="14" r="N41"/>
      <c s="14" r="O41"/>
      <c s="14" r="P41"/>
      <c s="14" r="Q41"/>
      <c s="14" r="R41"/>
      <c s="14" r="S41"/>
    </row>
    <row r="42">
      <c s="14" r="A42"/>
      <c s="14" r="B42"/>
      <c s="14" r="C42"/>
      <c s="14" r="D42"/>
      <c s="14" r="E42"/>
      <c s="14" r="F42"/>
      <c s="14" r="G42"/>
      <c s="14" r="H42"/>
      <c s="14" r="I42"/>
      <c s="14" r="J42"/>
      <c s="14" r="K42"/>
      <c s="14" r="L42"/>
      <c s="14" r="M42"/>
      <c s="14" r="N42"/>
      <c s="14" r="O42"/>
      <c s="14" r="P42"/>
      <c s="14" r="Q42"/>
      <c s="14" r="R42"/>
      <c s="14" r="S42"/>
    </row>
    <row r="43">
      <c s="14" r="A43"/>
      <c s="14" r="B43"/>
      <c s="14" r="C43"/>
      <c s="14" r="D43"/>
      <c s="14" r="E43"/>
      <c s="14" r="F43"/>
      <c s="14" r="G43"/>
      <c s="14" r="H43"/>
      <c s="14" r="I43"/>
      <c s="14" r="J43"/>
      <c s="14" r="K43"/>
      <c s="14" r="L43"/>
      <c s="14" r="M43"/>
      <c s="14" r="N43"/>
      <c s="14" r="O43"/>
      <c s="14" r="P43"/>
      <c s="14" r="Q43"/>
      <c s="14" r="R43"/>
      <c s="14" r="S43"/>
    </row>
    <row r="44">
      <c s="14" r="A44"/>
      <c s="14" r="B44"/>
      <c s="14" r="C44"/>
      <c s="14" r="D44"/>
      <c s="14" r="E44"/>
      <c s="14" r="F44"/>
      <c s="14" r="G44"/>
      <c s="14" r="H44"/>
      <c s="14" r="I44"/>
      <c s="14" r="J44"/>
      <c s="14" r="K44"/>
      <c s="14" r="L44"/>
      <c s="14" r="M44"/>
      <c s="14" r="N44"/>
      <c s="14" r="O44"/>
      <c s="14" r="P44"/>
      <c s="14" r="Q44"/>
      <c s="14" r="R44"/>
      <c s="14" r="S44"/>
    </row>
    <row r="45">
      <c s="14" r="A45"/>
      <c s="14" r="B45"/>
      <c s="14" r="C45"/>
      <c s="14" r="D45"/>
      <c s="14" r="E45"/>
      <c s="14" r="F45"/>
      <c s="14" r="G45"/>
      <c s="14" r="H45"/>
      <c s="14" r="I45"/>
      <c s="14" r="J45"/>
      <c s="14" r="K45"/>
      <c s="14" r="L45"/>
      <c s="14" r="M45"/>
      <c s="14" r="N45"/>
      <c s="14" r="O45"/>
      <c s="14" r="P45"/>
      <c s="14" r="Q45"/>
      <c s="14" r="R45"/>
      <c s="14" r="S45"/>
    </row>
    <row r="46">
      <c s="14" r="A46"/>
      <c s="14" r="B46"/>
      <c s="14" r="C46"/>
      <c s="14" r="D46"/>
      <c s="14" r="E46"/>
      <c s="14" r="F46"/>
      <c s="14" r="G46"/>
      <c s="14" r="H46"/>
      <c s="14" r="I46"/>
      <c s="14" r="J46"/>
      <c s="14" r="K46"/>
      <c s="14" r="L46"/>
      <c s="14" r="M46"/>
      <c s="14" r="N46"/>
      <c s="14" r="O46"/>
      <c s="14" r="P46"/>
      <c s="14" r="Q46"/>
      <c s="14" r="R46"/>
      <c s="14" r="S46"/>
    </row>
    <row r="47">
      <c s="14" r="A47"/>
      <c s="14" r="B47"/>
      <c s="14" r="C47"/>
      <c s="14" r="D47"/>
      <c s="14" r="E47"/>
      <c s="14" r="F47"/>
      <c s="14" r="G47"/>
      <c s="14" r="H47"/>
      <c s="14" r="I47"/>
      <c s="14" r="J47"/>
      <c s="14" r="K47"/>
      <c s="14" r="L47"/>
      <c s="14" r="M47"/>
      <c s="14" r="N47"/>
      <c s="14" r="O47"/>
      <c s="14" r="P47"/>
      <c s="14" r="Q47"/>
      <c s="14" r="R47"/>
      <c s="14" r="S47"/>
    </row>
    <row r="48">
      <c s="14" r="A48"/>
      <c s="14" r="B48"/>
      <c s="14" r="C48"/>
      <c s="14" r="D48"/>
      <c s="14" r="E48"/>
      <c s="14" r="F48"/>
      <c s="14" r="G48"/>
      <c s="14" r="H48"/>
      <c s="14" r="I48"/>
      <c s="14" r="J48"/>
      <c s="14" r="K48"/>
      <c s="14" r="L48"/>
      <c s="14" r="M48"/>
      <c s="14" r="N48"/>
      <c s="14" r="O48"/>
      <c s="14" r="P48"/>
      <c s="14" r="Q48"/>
      <c s="14" r="R48"/>
      <c s="14" r="S48"/>
    </row>
    <row r="49">
      <c s="14" r="A49"/>
      <c s="14" r="B49"/>
      <c s="14" r="C49"/>
      <c s="14" r="D49"/>
      <c s="14" r="E49"/>
      <c s="14" r="F49"/>
      <c s="14" r="G49"/>
      <c s="14" r="H49"/>
      <c s="14" r="I49"/>
      <c s="14" r="J49"/>
      <c s="14" r="K49"/>
      <c s="14" r="L49"/>
      <c s="14" r="M49"/>
      <c s="14" r="N49"/>
      <c s="14" r="O49"/>
      <c s="14" r="P49"/>
      <c s="14" r="Q49"/>
      <c s="14" r="R49"/>
      <c s="14" r="S49"/>
    </row>
    <row r="50">
      <c s="14" r="A50"/>
      <c s="14" r="B50"/>
      <c s="14" r="C50"/>
      <c s="14" r="D50"/>
      <c s="14" r="E50"/>
      <c s="14" r="F50"/>
      <c s="14" r="G50"/>
      <c s="14" r="H50"/>
      <c s="14" r="I50"/>
      <c s="14" r="J50"/>
      <c s="14" r="K50"/>
      <c s="14" r="L50"/>
      <c s="14" r="M50"/>
      <c s="14" r="N50"/>
      <c s="14" r="O50"/>
      <c s="14" r="P50"/>
      <c s="14" r="Q50"/>
      <c s="14" r="R50"/>
      <c s="14" r="S50"/>
    </row>
    <row r="51">
      <c s="14" r="A51"/>
      <c s="14" r="B51"/>
      <c s="14" r="C51"/>
      <c s="14" r="D51"/>
      <c s="14" r="E51"/>
      <c s="14" r="F51"/>
      <c s="14" r="G51"/>
      <c s="14" r="H51"/>
      <c s="14" r="I51"/>
      <c s="14" r="J51"/>
      <c s="14" r="K51"/>
      <c s="14" r="L51"/>
      <c s="14" r="M51"/>
      <c s="14" r="N51"/>
      <c s="14" r="O51"/>
      <c s="14" r="P51"/>
      <c s="14" r="Q51"/>
      <c s="14" r="R51"/>
      <c s="14" r="S51"/>
    </row>
    <row r="52">
      <c s="14" r="A52"/>
      <c s="14" r="B52"/>
      <c s="14" r="C52"/>
      <c s="14" r="D52"/>
      <c s="14" r="E52"/>
      <c s="14" r="F52"/>
      <c s="14" r="G52"/>
      <c s="14" r="H52"/>
      <c s="14" r="I52"/>
      <c s="14" r="J52"/>
      <c s="14" r="K52"/>
      <c s="14" r="L52"/>
      <c s="14" r="M52"/>
      <c s="14" r="N52"/>
      <c s="14" r="O52"/>
      <c s="14" r="P52"/>
      <c s="14" r="Q52"/>
      <c s="14" r="R52"/>
      <c s="14" r="S52"/>
    </row>
    <row r="53">
      <c s="14" r="A53"/>
      <c s="14" r="B53"/>
      <c s="14" r="C53"/>
      <c s="14" r="D53"/>
      <c s="14" r="E53"/>
      <c s="14" r="F53"/>
      <c s="14" r="G53"/>
      <c s="14" r="H53"/>
      <c s="14" r="I53"/>
      <c s="14" r="J53"/>
      <c s="14" r="K53"/>
      <c s="14" r="L53"/>
      <c s="14" r="M53"/>
      <c s="14" r="N53"/>
      <c s="14" r="O53"/>
      <c s="14" r="P53"/>
      <c s="14" r="Q53"/>
      <c s="14" r="R53"/>
      <c s="14" r="S53"/>
    </row>
    <row r="54">
      <c s="14" r="A54"/>
      <c s="14" r="B54"/>
      <c s="14" r="C54"/>
      <c s="14" r="D54"/>
      <c s="14" r="E54"/>
      <c s="14" r="F54"/>
      <c s="14" r="G54"/>
      <c s="14" r="H54"/>
      <c s="14" r="I54"/>
      <c s="14" r="J54"/>
      <c s="14" r="K54"/>
      <c s="14" r="L54"/>
      <c s="14" r="M54"/>
      <c s="14" r="N54"/>
      <c s="14" r="O54"/>
      <c s="14" r="P54"/>
      <c s="14" r="Q54"/>
      <c s="14" r="R54"/>
      <c s="14" r="S54"/>
    </row>
    <row r="55">
      <c s="14" r="A55"/>
      <c s="14" r="B55"/>
      <c s="14" r="C55"/>
      <c s="14" r="D55"/>
      <c s="14" r="E55"/>
      <c s="14" r="F55"/>
      <c s="14" r="G55"/>
      <c s="14" r="H55"/>
      <c s="14" r="I55"/>
      <c s="14" r="J55"/>
      <c s="14" r="K55"/>
      <c s="14" r="L55"/>
      <c s="14" r="M55"/>
      <c s="14" r="N55"/>
      <c s="14" r="O55"/>
      <c s="14" r="P55"/>
      <c s="14" r="Q55"/>
      <c s="14" r="R55"/>
      <c s="14" r="S55"/>
    </row>
    <row r="56">
      <c s="14" r="A56"/>
      <c s="14" r="B56"/>
      <c s="14" r="C56"/>
      <c s="14" r="D56"/>
      <c s="14" r="E56"/>
      <c s="14" r="F56"/>
      <c s="14" r="G56"/>
      <c s="14" r="H56"/>
      <c s="14" r="I56"/>
      <c s="14" r="J56"/>
      <c s="14" r="K56"/>
      <c s="14" r="L56"/>
      <c s="14" r="M56"/>
      <c s="14" r="N56"/>
      <c s="14" r="O56"/>
      <c s="14" r="P56"/>
      <c s="14" r="Q56"/>
      <c s="14" r="R56"/>
      <c s="14" r="S56"/>
    </row>
    <row r="57">
      <c s="14" r="A57"/>
      <c s="14" r="B57"/>
      <c s="14" r="C57"/>
      <c s="14" r="D57"/>
      <c s="14" r="E57"/>
      <c s="14" r="F57"/>
      <c s="14" r="G57"/>
      <c s="14" r="H57"/>
      <c s="14" r="I57"/>
      <c s="14" r="J57"/>
      <c s="14" r="K57"/>
      <c s="14" r="L57"/>
      <c s="14" r="M57"/>
      <c s="14" r="N57"/>
      <c s="14" r="O57"/>
      <c s="14" r="P57"/>
      <c s="14" r="Q57"/>
      <c s="14" r="R57"/>
      <c s="14" r="S57"/>
    </row>
    <row r="58">
      <c s="14" r="A58"/>
      <c s="14" r="B58"/>
      <c s="14" r="C58"/>
      <c s="14" r="D58"/>
      <c s="14" r="E58"/>
      <c s="14" r="F58"/>
      <c s="14" r="G58"/>
      <c s="14" r="H58"/>
      <c s="14" r="I58"/>
      <c s="14" r="J58"/>
      <c s="14" r="K58"/>
      <c s="14" r="L58"/>
      <c s="14" r="M58"/>
      <c s="14" r="N58"/>
      <c s="14" r="O58"/>
      <c s="14" r="P58"/>
      <c s="14" r="Q58"/>
      <c s="14" r="R58"/>
      <c s="14" r="S58"/>
    </row>
    <row r="59">
      <c s="14" r="A59"/>
      <c s="14" r="B59"/>
      <c s="14" r="C59"/>
      <c s="14" r="D59"/>
      <c s="14" r="E59"/>
      <c s="14" r="F59"/>
      <c s="14" r="G59"/>
      <c s="14" r="H59"/>
      <c s="14" r="I59"/>
      <c s="14" r="J59"/>
      <c s="14" r="K59"/>
      <c s="14" r="L59"/>
      <c s="14" r="M59"/>
      <c s="14" r="N59"/>
      <c s="14" r="O59"/>
      <c s="14" r="P59"/>
      <c s="14" r="Q59"/>
      <c s="14" r="R59"/>
      <c s="14" r="S59"/>
    </row>
    <row r="60">
      <c s="14" r="A60"/>
      <c s="14" r="B60"/>
      <c s="14" r="C60"/>
      <c s="14" r="D60"/>
      <c s="14" r="E60"/>
      <c s="14" r="F60"/>
      <c s="14" r="G60"/>
      <c s="14" r="H60"/>
      <c s="14" r="I60"/>
      <c s="14" r="J60"/>
      <c s="14" r="K60"/>
      <c s="14" r="L60"/>
      <c s="14" r="M60"/>
      <c s="14" r="N60"/>
      <c s="14" r="O60"/>
      <c s="14" r="P60"/>
      <c s="14" r="Q60"/>
      <c s="14" r="R60"/>
      <c s="14" r="S60"/>
    </row>
    <row r="61">
      <c s="14" r="A61"/>
      <c s="14" r="B61"/>
      <c s="14" r="C61"/>
      <c s="14" r="D61"/>
      <c s="14" r="E61"/>
      <c s="14" r="F61"/>
      <c s="14" r="G61"/>
      <c s="14" r="H61"/>
      <c s="14" r="I61"/>
      <c s="14" r="J61"/>
      <c s="14" r="K61"/>
      <c s="14" r="L61"/>
      <c s="14" r="M61"/>
      <c s="14" r="N61"/>
      <c s="14" r="O61"/>
      <c s="14" r="P61"/>
      <c s="14" r="Q61"/>
      <c s="14" r="R61"/>
      <c s="14" r="S61"/>
    </row>
    <row r="62">
      <c s="14" r="A62"/>
      <c s="14" r="B62"/>
      <c s="14" r="C62"/>
      <c s="14" r="D62"/>
      <c s="14" r="E62"/>
      <c s="14" r="F62"/>
      <c s="14" r="G62"/>
      <c s="14" r="H62"/>
      <c s="14" r="I62"/>
      <c s="14" r="J62"/>
      <c s="14" r="K62"/>
      <c s="14" r="L62"/>
      <c s="14" r="M62"/>
      <c s="14" r="N62"/>
      <c s="14" r="O62"/>
      <c s="14" r="P62"/>
      <c s="14" r="Q62"/>
      <c s="14" r="R62"/>
      <c s="14" r="S62"/>
    </row>
    <row r="63">
      <c s="14" r="A63"/>
      <c s="14" r="B63"/>
      <c s="14" r="C63"/>
      <c s="14" r="D63"/>
      <c s="14" r="E63"/>
      <c s="14" r="F63"/>
      <c s="14" r="G63"/>
      <c s="14" r="H63"/>
      <c s="14" r="I63"/>
      <c s="14" r="J63"/>
      <c s="14" r="K63"/>
      <c s="14" r="L63"/>
      <c s="14" r="M63"/>
      <c s="14" r="N63"/>
      <c s="14" r="O63"/>
      <c s="14" r="P63"/>
      <c s="14" r="Q63"/>
      <c s="14" r="R63"/>
      <c s="14" r="S63"/>
    </row>
    <row r="64">
      <c s="14" r="A64"/>
      <c s="14" r="B64"/>
      <c s="14" r="C64"/>
      <c s="14" r="D64"/>
      <c s="14" r="E64"/>
      <c s="14" r="F64"/>
      <c s="14" r="G64"/>
      <c s="14" r="H64"/>
      <c s="14" r="I64"/>
      <c s="14" r="J64"/>
      <c s="14" r="K64"/>
      <c s="14" r="L64"/>
      <c s="14" r="M64"/>
      <c s="14" r="N64"/>
      <c s="14" r="O64"/>
      <c s="14" r="P64"/>
      <c s="14" r="Q64"/>
      <c s="14" r="R64"/>
      <c s="14" r="S64"/>
    </row>
    <row r="65">
      <c s="14" r="A65"/>
      <c s="14" r="B65"/>
      <c s="14" r="C65"/>
      <c s="14" r="D65"/>
      <c s="14" r="E65"/>
      <c s="14" r="F65"/>
      <c s="14" r="G65"/>
      <c s="14" r="H65"/>
      <c s="14" r="I65"/>
      <c s="14" r="J65"/>
      <c s="14" r="K65"/>
      <c s="14" r="L65"/>
      <c s="14" r="M65"/>
      <c s="14" r="N65"/>
      <c s="14" r="O65"/>
      <c s="14" r="P65"/>
      <c s="14" r="Q65"/>
      <c s="14" r="R65"/>
      <c s="14" r="S65"/>
    </row>
    <row r="66">
      <c s="14" r="A66"/>
      <c s="14" r="B66"/>
      <c s="14" r="C66"/>
      <c s="14" r="D66"/>
      <c s="14" r="E66"/>
      <c s="14" r="F66"/>
      <c s="14" r="G66"/>
      <c s="14" r="H66"/>
      <c s="14" r="I66"/>
      <c s="14" r="J66"/>
      <c s="14" r="K66"/>
      <c s="14" r="L66"/>
      <c s="14" r="M66"/>
      <c s="14" r="N66"/>
      <c s="14" r="O66"/>
      <c s="14" r="P66"/>
      <c s="14" r="Q66"/>
      <c s="14" r="R66"/>
      <c s="14" r="S66"/>
    </row>
    <row r="67">
      <c s="14" r="A67"/>
      <c s="14" r="B67"/>
      <c s="14" r="C67"/>
      <c s="14" r="D67"/>
      <c s="14" r="E67"/>
      <c s="14" r="F67"/>
      <c s="14" r="G67"/>
      <c s="14" r="H67"/>
      <c s="14" r="I67"/>
      <c s="14" r="J67"/>
      <c s="14" r="K67"/>
      <c s="14" r="L67"/>
      <c s="14" r="M67"/>
      <c s="14" r="N67"/>
      <c s="14" r="O67"/>
      <c s="14" r="P67"/>
      <c s="14" r="Q67"/>
      <c s="14" r="R67"/>
      <c s="14" r="S67"/>
    </row>
    <row r="68">
      <c s="14" r="A68"/>
      <c s="14" r="B68"/>
      <c s="14" r="C68"/>
      <c s="14" r="D68"/>
      <c s="14" r="E68"/>
      <c s="14" r="F68"/>
      <c s="14" r="G68"/>
      <c s="14" r="H68"/>
      <c s="14" r="I68"/>
      <c s="14" r="J68"/>
      <c s="14" r="K68"/>
      <c s="14" r="L68"/>
      <c s="14" r="M68"/>
      <c s="14" r="N68"/>
      <c s="14" r="O68"/>
      <c s="14" r="P68"/>
      <c s="14" r="Q68"/>
      <c s="14" r="R68"/>
      <c s="14" r="S68"/>
    </row>
    <row r="69">
      <c s="14" r="A69"/>
      <c s="14" r="B69"/>
      <c s="14" r="C69"/>
      <c s="14" r="D69"/>
      <c s="14" r="E69"/>
      <c s="14" r="F69"/>
      <c s="14" r="G69"/>
      <c s="14" r="H69"/>
      <c s="14" r="I69"/>
      <c s="14" r="J69"/>
      <c s="14" r="K69"/>
      <c s="14" r="L69"/>
      <c s="14" r="M69"/>
      <c s="14" r="N69"/>
      <c s="14" r="O69"/>
      <c s="14" r="P69"/>
      <c s="14" r="Q69"/>
      <c s="14" r="R69"/>
      <c s="14" r="S69"/>
    </row>
    <row r="70">
      <c s="14" r="A70"/>
      <c s="14" r="B70"/>
      <c s="14" r="C70"/>
      <c s="14" r="D70"/>
      <c s="14" r="E70"/>
      <c s="14" r="F70"/>
      <c s="14" r="G70"/>
      <c s="14" r="H70"/>
      <c s="14" r="I70"/>
      <c s="14" r="J70"/>
      <c s="14" r="K70"/>
      <c s="14" r="L70"/>
      <c s="14" r="M70"/>
      <c s="14" r="N70"/>
      <c s="14" r="O70"/>
      <c s="14" r="P70"/>
      <c s="14" r="Q70"/>
      <c s="14" r="R70"/>
      <c s="14" r="S70"/>
    </row>
    <row r="71">
      <c s="14" r="A71"/>
      <c s="14" r="B71"/>
      <c s="14" r="C71"/>
      <c s="14" r="D71"/>
      <c s="14" r="E71"/>
      <c s="14" r="F71"/>
      <c s="14" r="G71"/>
      <c s="14" r="H71"/>
      <c s="14" r="I71"/>
      <c s="14" r="J71"/>
      <c s="14" r="K71"/>
      <c s="14" r="L71"/>
      <c s="14" r="M71"/>
      <c s="14" r="N71"/>
      <c s="14" r="O71"/>
      <c s="14" r="P71"/>
      <c s="14" r="Q71"/>
      <c s="14" r="R71"/>
      <c s="14" r="S71"/>
    </row>
    <row r="72">
      <c s="14" r="A72"/>
      <c s="14" r="B72"/>
      <c s="14" r="C72"/>
      <c s="14" r="D72"/>
      <c s="14" r="E72"/>
      <c s="14" r="F72"/>
      <c s="14" r="G72"/>
      <c s="14" r="H72"/>
      <c s="14" r="I72"/>
      <c s="14" r="J72"/>
      <c s="14" r="K72"/>
      <c s="14" r="L72"/>
      <c s="14" r="M72"/>
      <c s="14" r="N72"/>
      <c s="14" r="O72"/>
      <c s="14" r="P72"/>
      <c s="14" r="Q72"/>
      <c s="14" r="R72"/>
      <c s="14" r="S72"/>
    </row>
    <row r="73">
      <c s="14" r="A73"/>
      <c s="14" r="B73"/>
      <c s="14" r="C73"/>
      <c s="14" r="D73"/>
      <c s="14" r="E73"/>
      <c s="14" r="F73"/>
      <c s="14" r="G73"/>
      <c s="14" r="H73"/>
      <c s="14" r="I73"/>
      <c s="14" r="J73"/>
      <c s="14" r="K73"/>
      <c s="14" r="L73"/>
      <c s="14" r="M73"/>
      <c s="14" r="N73"/>
      <c s="14" r="O73"/>
      <c s="14" r="P73"/>
      <c s="14" r="Q73"/>
      <c s="14" r="R73"/>
      <c s="14" r="S73"/>
    </row>
    <row r="74">
      <c s="14" r="A74"/>
      <c s="14" r="B74"/>
      <c s="14" r="C74"/>
      <c s="14" r="D74"/>
      <c s="14" r="E74"/>
      <c s="14" r="F74"/>
      <c s="14" r="G74"/>
      <c s="14" r="H74"/>
      <c s="14" r="I74"/>
      <c s="14" r="J74"/>
      <c s="14" r="K74"/>
      <c s="14" r="L74"/>
      <c s="14" r="M74"/>
      <c s="14" r="N74"/>
      <c s="14" r="O74"/>
      <c s="14" r="P74"/>
      <c s="14" r="Q74"/>
      <c s="14" r="R74"/>
      <c s="14" r="S74"/>
    </row>
    <row r="75">
      <c s="14" r="A75"/>
      <c s="14" r="B75"/>
      <c s="14" r="C75"/>
      <c s="14" r="D75"/>
      <c s="14" r="E75"/>
      <c s="14" r="F75"/>
      <c s="14" r="G75"/>
      <c s="14" r="H75"/>
      <c s="14" r="I75"/>
      <c s="14" r="J75"/>
      <c s="14" r="K75"/>
      <c s="14" r="L75"/>
      <c s="14" r="M75"/>
      <c s="14" r="N75"/>
      <c s="14" r="O75"/>
      <c s="14" r="P75"/>
      <c s="14" r="Q75"/>
      <c s="14" r="R75"/>
      <c s="14" r="S75"/>
    </row>
    <row r="76">
      <c s="14" r="A76"/>
      <c s="14" r="B76"/>
      <c s="14" r="C76"/>
      <c s="14" r="D76"/>
      <c s="14" r="E76"/>
      <c s="14" r="F76"/>
      <c s="14" r="G76"/>
      <c s="14" r="H76"/>
      <c s="14" r="I76"/>
      <c s="14" r="J76"/>
      <c s="14" r="K76"/>
      <c s="14" r="L76"/>
      <c s="14" r="M76"/>
      <c s="14" r="N76"/>
      <c s="14" r="O76"/>
      <c s="14" r="P76"/>
      <c s="14" r="Q76"/>
      <c s="14" r="R76"/>
      <c s="14" r="S76"/>
    </row>
    <row r="77">
      <c s="14" r="A77"/>
      <c s="14" r="B77"/>
      <c s="14" r="C77"/>
      <c s="14" r="D77"/>
      <c s="14" r="E77"/>
      <c s="14" r="F77"/>
      <c s="14" r="G77"/>
      <c s="14" r="H77"/>
      <c s="14" r="I77"/>
      <c s="14" r="J77"/>
      <c s="14" r="K77"/>
      <c s="14" r="L77"/>
      <c s="14" r="M77"/>
      <c s="14" r="N77"/>
      <c s="14" r="O77"/>
      <c s="14" r="P77"/>
      <c s="14" r="Q77"/>
      <c s="14" r="R77"/>
      <c s="14" r="S77"/>
    </row>
    <row r="78">
      <c s="14" r="A78"/>
      <c s="14" r="B78"/>
      <c s="14" r="C78"/>
      <c s="14" r="D78"/>
      <c s="14" r="E78"/>
      <c s="14" r="F78"/>
      <c s="14" r="G78"/>
      <c s="14" r="H78"/>
      <c s="14" r="I78"/>
      <c s="14" r="J78"/>
      <c s="14" r="K78"/>
      <c s="14" r="L78"/>
      <c s="14" r="M78"/>
      <c s="14" r="N78"/>
      <c s="14" r="O78"/>
      <c s="14" r="P78"/>
      <c s="14" r="Q78"/>
      <c s="14" r="R78"/>
      <c s="14" r="S78"/>
    </row>
    <row r="79">
      <c s="14" r="A79"/>
      <c s="14" r="B79"/>
      <c s="14" r="C79"/>
      <c s="14" r="D79"/>
      <c s="14" r="E79"/>
      <c s="14" r="F79"/>
      <c s="14" r="G79"/>
      <c s="14" r="H79"/>
      <c s="14" r="I79"/>
      <c s="14" r="J79"/>
      <c s="14" r="K79"/>
      <c s="14" r="L79"/>
      <c s="14" r="M79"/>
      <c s="14" r="N79"/>
      <c s="14" r="O79"/>
      <c s="14" r="P79"/>
      <c s="14" r="Q79"/>
      <c s="14" r="R79"/>
      <c s="14" r="S79"/>
    </row>
    <row r="80">
      <c s="14" r="A80"/>
      <c s="14" r="B80"/>
      <c s="14" r="C80"/>
      <c s="14" r="D80"/>
      <c s="14" r="E80"/>
      <c s="14" r="F80"/>
      <c s="14" r="G80"/>
      <c s="14" r="H80"/>
      <c s="14" r="I80"/>
      <c s="14" r="J80"/>
      <c s="14" r="K80"/>
      <c s="14" r="L80"/>
      <c s="14" r="M80"/>
      <c s="14" r="N80"/>
      <c s="14" r="O80"/>
      <c s="14" r="P80"/>
      <c s="14" r="Q80"/>
      <c s="14" r="R80"/>
      <c s="14" r="S80"/>
    </row>
    <row r="81">
      <c s="14" r="A81"/>
      <c s="14" r="B81"/>
      <c s="14" r="C81"/>
      <c s="14" r="D81"/>
      <c s="14" r="E81"/>
      <c s="14" r="F81"/>
      <c s="14" r="G81"/>
      <c s="14" r="H81"/>
      <c s="14" r="I81"/>
      <c s="14" r="J81"/>
      <c s="14" r="K81"/>
      <c s="14" r="L81"/>
      <c s="14" r="M81"/>
      <c s="14" r="N81"/>
      <c s="14" r="O81"/>
      <c s="14" r="P81"/>
      <c s="14" r="Q81"/>
      <c s="14" r="R81"/>
      <c s="14" r="S81"/>
    </row>
    <row r="82">
      <c s="14" r="A82"/>
      <c s="14" r="B82"/>
      <c s="14" r="C82"/>
      <c s="14" r="D82"/>
      <c s="14" r="E82"/>
      <c s="14" r="F82"/>
      <c s="14" r="G82"/>
      <c s="14" r="H82"/>
      <c s="14" r="I82"/>
      <c s="14" r="J82"/>
      <c s="14" r="K82"/>
      <c s="14" r="L82"/>
      <c s="14" r="M82"/>
      <c s="14" r="N82"/>
      <c s="14" r="O82"/>
      <c s="14" r="P82"/>
      <c s="14" r="Q82"/>
      <c s="14" r="R82"/>
      <c s="14" r="S82"/>
    </row>
    <row r="83">
      <c s="14" r="A83"/>
      <c s="14" r="B83"/>
      <c s="14" r="C83"/>
      <c s="14" r="D83"/>
      <c s="14" r="E83"/>
      <c s="14" r="F83"/>
      <c s="14" r="G83"/>
      <c s="14" r="H83"/>
      <c s="14" r="I83"/>
      <c s="14" r="J83"/>
      <c s="14" r="K83"/>
      <c s="14" r="L83"/>
      <c s="14" r="M83"/>
      <c s="14" r="N83"/>
      <c s="14" r="O83"/>
      <c s="14" r="P83"/>
      <c s="14" r="Q83"/>
      <c s="14" r="R83"/>
      <c s="14" r="S83"/>
    </row>
    <row r="84">
      <c s="14" r="A84"/>
      <c s="14" r="B84"/>
      <c s="14" r="C84"/>
      <c s="14" r="D84"/>
      <c s="14" r="E84"/>
      <c s="14" r="F84"/>
      <c s="14" r="G84"/>
      <c s="14" r="H84"/>
      <c s="14" r="I84"/>
      <c s="14" r="J84"/>
      <c s="14" r="K84"/>
      <c s="14" r="L84"/>
      <c s="14" r="M84"/>
      <c s="14" r="N84"/>
      <c s="14" r="O84"/>
      <c s="14" r="P84"/>
      <c s="14" r="Q84"/>
      <c s="14" r="R84"/>
      <c s="14" r="S84"/>
    </row>
    <row r="85">
      <c s="14" r="A85"/>
      <c s="14" r="B85"/>
      <c s="14" r="C85"/>
      <c s="14" r="D85"/>
      <c s="14" r="E85"/>
      <c s="14" r="F85"/>
      <c s="14" r="G85"/>
      <c s="14" r="H85"/>
      <c s="14" r="I85"/>
      <c s="14" r="J85"/>
      <c s="14" r="K85"/>
      <c s="14" r="L85"/>
      <c s="14" r="M85"/>
      <c s="14" r="N85"/>
      <c s="14" r="O85"/>
      <c s="14" r="P85"/>
      <c s="14" r="Q85"/>
      <c s="14" r="R85"/>
      <c s="14" r="S85"/>
    </row>
    <row r="86">
      <c s="14" r="A86"/>
      <c s="14" r="B86"/>
      <c s="14" r="C86"/>
      <c s="14" r="D86"/>
      <c s="14" r="E86"/>
      <c s="14" r="F86"/>
      <c s="14" r="G86"/>
      <c s="14" r="H86"/>
      <c s="14" r="I86"/>
      <c s="14" r="J86"/>
      <c s="14" r="K86"/>
      <c s="14" r="L86"/>
      <c s="14" r="M86"/>
      <c s="14" r="N86"/>
      <c s="14" r="O86"/>
      <c s="14" r="P86"/>
      <c s="14" r="Q86"/>
      <c s="14" r="R86"/>
      <c s="14" r="S86"/>
    </row>
    <row r="87">
      <c s="14" r="A87"/>
      <c s="14" r="B87"/>
      <c s="14" r="C87"/>
      <c s="14" r="D87"/>
      <c s="14" r="E87"/>
      <c s="14" r="F87"/>
      <c s="14" r="G87"/>
      <c s="14" r="H87"/>
      <c s="14" r="I87"/>
      <c s="14" r="J87"/>
      <c s="14" r="K87"/>
      <c s="14" r="L87"/>
      <c s="14" r="M87"/>
      <c s="14" r="N87"/>
      <c s="14" r="O87"/>
      <c s="14" r="P87"/>
      <c s="14" r="Q87"/>
      <c s="14" r="R87"/>
      <c s="14" r="S87"/>
    </row>
    <row r="88">
      <c s="14" r="A88"/>
      <c s="14" r="B88"/>
      <c s="14" r="C88"/>
      <c s="14" r="D88"/>
      <c s="14" r="E88"/>
      <c s="14" r="F88"/>
      <c s="14" r="G88"/>
      <c s="14" r="H88"/>
      <c s="14" r="I88"/>
      <c s="14" r="J88"/>
      <c s="14" r="K88"/>
      <c s="14" r="L88"/>
      <c s="14" r="M88"/>
      <c s="14" r="N88"/>
      <c s="14" r="O88"/>
      <c s="14" r="P88"/>
      <c s="14" r="Q88"/>
      <c s="14" r="R88"/>
      <c s="14" r="S88"/>
    </row>
    <row r="89">
      <c s="14" r="A89"/>
      <c s="14" r="B89"/>
      <c s="14" r="C89"/>
      <c s="14" r="D89"/>
      <c s="14" r="E89"/>
      <c s="14" r="F89"/>
      <c s="14" r="G89"/>
      <c s="14" r="H89"/>
      <c s="14" r="I89"/>
      <c s="14" r="J89"/>
      <c s="14" r="K89"/>
      <c s="14" r="L89"/>
      <c s="14" r="M89"/>
      <c s="14" r="N89"/>
      <c s="14" r="O89"/>
      <c s="14" r="P89"/>
      <c s="14" r="Q89"/>
      <c s="14" r="R89"/>
      <c s="14" r="S89"/>
    </row>
    <row r="90">
      <c s="14" r="A90"/>
      <c s="14" r="B90"/>
      <c s="14" r="C90"/>
      <c s="14" r="D90"/>
      <c s="14" r="E90"/>
      <c s="14" r="F90"/>
      <c s="14" r="G90"/>
      <c s="14" r="H90"/>
      <c s="14" r="I90"/>
      <c s="14" r="J90"/>
      <c s="14" r="K90"/>
      <c s="14" r="L90"/>
      <c s="14" r="M90"/>
      <c s="14" r="N90"/>
      <c s="14" r="O90"/>
      <c s="14" r="P90"/>
      <c s="14" r="Q90"/>
      <c s="14" r="R90"/>
      <c s="14" r="S90"/>
    </row>
    <row r="91">
      <c s="14" r="A91"/>
      <c s="14" r="B91"/>
      <c s="14" r="C91"/>
      <c s="14" r="D91"/>
      <c s="14" r="E91"/>
      <c s="14" r="F91"/>
      <c s="14" r="G91"/>
      <c s="14" r="H91"/>
      <c s="14" r="I91"/>
      <c s="14" r="J91"/>
      <c s="14" r="K91"/>
      <c s="14" r="L91"/>
      <c s="14" r="M91"/>
      <c s="14" r="N91"/>
      <c s="14" r="O91"/>
      <c s="14" r="P91"/>
      <c s="14" r="Q91"/>
      <c s="14" r="R91"/>
      <c s="14" r="S91"/>
    </row>
    <row r="92">
      <c s="14" r="A92"/>
      <c s="14" r="B92"/>
      <c s="14" r="C92"/>
      <c s="14" r="D92"/>
      <c s="14" r="E92"/>
      <c s="14" r="F92"/>
      <c s="14" r="G92"/>
      <c s="14" r="H92"/>
      <c s="14" r="I92"/>
      <c s="14" r="J92"/>
      <c s="14" r="K92"/>
      <c s="14" r="L92"/>
      <c s="14" r="M92"/>
      <c s="14" r="N92"/>
      <c s="14" r="O92"/>
      <c s="14" r="P92"/>
      <c s="14" r="Q92"/>
      <c s="14" r="R92"/>
      <c s="14" r="S92"/>
    </row>
    <row r="93">
      <c s="14" r="A93"/>
      <c s="14" r="B93"/>
      <c s="14" r="C93"/>
      <c s="14" r="D93"/>
      <c s="14" r="E93"/>
      <c s="14" r="F93"/>
      <c s="14" r="G93"/>
      <c s="14" r="H93"/>
      <c s="14" r="I93"/>
      <c s="14" r="J93"/>
      <c s="14" r="K93"/>
      <c s="14" r="L93"/>
      <c s="14" r="M93"/>
      <c s="14" r="N93"/>
      <c s="14" r="O93"/>
      <c s="14" r="P93"/>
      <c s="14" r="Q93"/>
      <c s="14" r="R93"/>
      <c s="14" r="S93"/>
    </row>
    <row r="94">
      <c s="14" r="A94"/>
      <c s="14" r="B94"/>
      <c s="14" r="C94"/>
      <c s="14" r="D94"/>
      <c s="14" r="E94"/>
      <c s="14" r="F94"/>
      <c s="14" r="G94"/>
      <c s="14" r="H94"/>
      <c s="14" r="I94"/>
      <c s="14" r="J94"/>
      <c s="14" r="K94"/>
      <c s="14" r="L94"/>
      <c s="14" r="M94"/>
      <c s="14" r="N94"/>
      <c s="14" r="O94"/>
      <c s="14" r="P94"/>
      <c s="14" r="Q94"/>
      <c s="14" r="R94"/>
      <c s="14" r="S94"/>
    </row>
    <row r="95">
      <c s="14" r="A95"/>
      <c s="14" r="B95"/>
      <c s="14" r="C95"/>
      <c s="14" r="D95"/>
      <c s="14" r="E95"/>
      <c s="14" r="F95"/>
      <c s="14" r="G95"/>
      <c s="14" r="H95"/>
      <c s="14" r="I95"/>
      <c s="14" r="J95"/>
      <c s="14" r="K95"/>
      <c s="14" r="L95"/>
      <c s="14" r="M95"/>
      <c s="14" r="N95"/>
      <c s="14" r="O95"/>
      <c s="14" r="P95"/>
      <c s="14" r="Q95"/>
      <c s="14" r="R95"/>
      <c s="14" r="S95"/>
    </row>
    <row r="96">
      <c s="14" r="A96"/>
      <c s="14" r="B96"/>
      <c s="14" r="C96"/>
      <c s="14" r="D96"/>
      <c s="14" r="E96"/>
      <c s="14" r="F96"/>
      <c s="14" r="G96"/>
      <c s="14" r="H96"/>
      <c s="14" r="I96"/>
      <c s="14" r="J96"/>
      <c s="14" r="K96"/>
      <c s="14" r="L96"/>
      <c s="14" r="M96"/>
      <c s="14" r="N96"/>
      <c s="14" r="O96"/>
      <c s="14" r="P96"/>
      <c s="14" r="Q96"/>
      <c s="14" r="R96"/>
      <c s="14" r="S96"/>
    </row>
  </sheetData>
  <mergeCells count="1">
    <mergeCell ref="B2:G2"/>
  </mergeCells>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5" customWidth="1" max="5" width="27.14"/>
  </cols>
  <sheetData>
    <row r="1">
      <c t="s" s="26" r="A1">
        <v>0</v>
      </c>
      <c t="s" s="26" r="B1">
        <v>1</v>
      </c>
      <c t="s" s="26" r="C1">
        <v>120</v>
      </c>
      <c t="s" s="26" r="D1">
        <v>4671</v>
      </c>
      <c t="s" s="26" r="E1">
        <v>4672</v>
      </c>
      <c t="s" s="26" r="F1">
        <v>4673</v>
      </c>
      <c t="s" s="26" r="G1">
        <v>4674</v>
      </c>
      <c t="s" s="26" r="H1">
        <v>4675</v>
      </c>
      <c t="s" s="26" r="I1">
        <v>4676</v>
      </c>
      <c s="26" r="J1"/>
      <c s="26" r="K1"/>
      <c s="26" r="L1"/>
      <c s="26" r="M1"/>
      <c s="26" r="N1"/>
      <c s="26" r="O1"/>
      <c s="26" r="P1"/>
      <c s="26" r="Q1"/>
      <c s="26" r="R1"/>
      <c s="26" r="S1"/>
      <c s="26" r="T1"/>
    </row>
    <row r="2">
      <c t="s" s="19" r="A2">
        <v>10</v>
      </c>
      <c t="s" s="44" r="B2">
        <v>11</v>
      </c>
      <c s="44" r="C2"/>
      <c s="44" r="D2"/>
      <c s="44" r="E2"/>
      <c s="44" r="F2"/>
      <c s="44" r="G2"/>
      <c s="44" r="H2"/>
    </row>
    <row r="3">
      <c t="s" r="A3">
        <v>132</v>
      </c>
      <c t="s" r="C3">
        <v>4677</v>
      </c>
      <c t="s" r="D3">
        <v>1336</v>
      </c>
      <c t="s" r="E3">
        <v>4678</v>
      </c>
      <c t="s" r="F3">
        <v>4679</v>
      </c>
      <c t="s" r="G3">
        <v>4680</v>
      </c>
      <c t="s" r="H3">
        <v>4681</v>
      </c>
      <c t="s" r="I3">
        <v>1352</v>
      </c>
    </row>
    <row r="4">
      <c t="s" r="A4">
        <v>4682</v>
      </c>
      <c t="s" r="B4">
        <v>4683</v>
      </c>
      <c t="s" r="D4">
        <v>4684</v>
      </c>
      <c t="s" r="E4">
        <v>4685</v>
      </c>
      <c t="s" r="F4">
        <v>4686</v>
      </c>
      <c t="s" r="G4">
        <v>1327</v>
      </c>
      <c t="s" r="H4">
        <v>4687</v>
      </c>
      <c t="s" r="I4">
        <v>4688</v>
      </c>
    </row>
  </sheetData>
  <mergeCells count="1">
    <mergeCell ref="B2:H2"/>
  </mergeCells>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8.0"/>
    <col min="2" customWidth="1" max="2" width="12.57"/>
    <col min="3" customWidth="1" max="3" width="65.0"/>
    <col min="5" customWidth="1" max="5" width="29.86"/>
  </cols>
  <sheetData>
    <row r="1">
      <c t="s" s="26" r="A1">
        <v>0</v>
      </c>
      <c t="s" s="26" r="B1">
        <v>1</v>
      </c>
      <c t="s" s="26" r="C1">
        <v>4689</v>
      </c>
      <c t="s" s="26" r="D1">
        <v>102</v>
      </c>
      <c t="s" s="26" r="E1">
        <v>4690</v>
      </c>
      <c t="s" s="26" r="F1">
        <v>1307</v>
      </c>
      <c t="s" s="26" r="G1">
        <v>4691</v>
      </c>
      <c s="26" r="H1"/>
      <c s="26" r="I1"/>
      <c s="26" r="J1"/>
      <c s="26" r="K1"/>
      <c s="26" r="L1"/>
      <c s="26" r="M1"/>
      <c s="26" r="N1"/>
      <c s="26" r="O1"/>
      <c s="26" r="P1"/>
      <c s="26" r="Q1"/>
      <c s="26" r="R1"/>
      <c s="26" r="S1"/>
      <c s="26" r="T1"/>
    </row>
    <row r="2">
      <c t="s" s="19" r="A2">
        <v>10</v>
      </c>
      <c t="s" s="44" r="B2">
        <v>11</v>
      </c>
      <c s="44" r="C2"/>
      <c s="44" r="D2"/>
      <c s="44" r="E2"/>
      <c s="44" r="F2"/>
      <c s="44" r="G2"/>
    </row>
    <row r="3">
      <c t="s" s="14" r="A3">
        <v>137</v>
      </c>
      <c t="s" s="14" r="B3">
        <v>139</v>
      </c>
      <c t="s" s="14" r="C3">
        <v>4692</v>
      </c>
      <c t="s" s="14" r="D3">
        <v>4693</v>
      </c>
      <c t="s" s="14" r="E3">
        <v>4694</v>
      </c>
      <c t="s" r="F3">
        <v>197</v>
      </c>
      <c s="14" r="G3"/>
      <c s="14" r="H3"/>
      <c s="14" r="I3"/>
      <c s="14" r="J3"/>
      <c s="14" r="K3"/>
      <c s="14" r="L3"/>
      <c s="14" r="M3"/>
      <c s="14" r="N3"/>
      <c s="14" r="O3"/>
      <c s="14" r="P3"/>
      <c s="14" r="Q3"/>
      <c s="14" r="R3"/>
      <c s="14" r="S3"/>
      <c s="14" r="T3"/>
    </row>
    <row r="4">
      <c t="s" s="14" r="A4">
        <v>137</v>
      </c>
      <c t="s" s="14" r="B4">
        <v>4695</v>
      </c>
      <c t="s" s="14" r="C4">
        <v>4696</v>
      </c>
      <c t="s" s="14" r="D4">
        <v>4697</v>
      </c>
      <c t="s" s="14" r="E4">
        <v>4694</v>
      </c>
      <c t="s" s="14" r="F4">
        <v>213</v>
      </c>
      <c s="14" r="G4"/>
      <c s="14" r="H4"/>
      <c s="14" r="I4"/>
      <c s="14" r="J4"/>
      <c s="14" r="K4"/>
      <c s="14" r="L4"/>
      <c s="14" r="M4"/>
      <c s="14" r="N4"/>
      <c s="14" r="O4"/>
      <c s="14" r="P4"/>
      <c s="14" r="Q4"/>
      <c s="14" r="R4"/>
      <c s="14" r="S4"/>
      <c s="14" r="T4"/>
    </row>
    <row r="5">
      <c t="s" s="14" r="A5">
        <v>12</v>
      </c>
      <c t="s" s="14" r="B5">
        <v>1325</v>
      </c>
      <c t="s" s="14" r="C5">
        <v>4698</v>
      </c>
      <c t="s" s="14" r="D5">
        <v>4699</v>
      </c>
      <c t="s" s="14" r="E5">
        <v>4700</v>
      </c>
      <c t="s" s="14" r="F5">
        <v>219</v>
      </c>
      <c s="14" r="G5"/>
      <c s="14" r="H5"/>
      <c s="14" r="I5"/>
      <c s="14" r="J5"/>
      <c s="14" r="K5"/>
      <c s="14" r="L5"/>
      <c s="14" r="M5"/>
      <c s="14" r="N5"/>
      <c s="14" r="O5"/>
      <c s="14" r="P5"/>
      <c s="14" r="Q5"/>
      <c s="14" r="R5"/>
      <c s="14" r="S5"/>
      <c s="14" r="T5"/>
    </row>
    <row r="6">
      <c t="s" s="14" r="A6">
        <v>12</v>
      </c>
      <c t="s" s="14" r="B6">
        <v>4701</v>
      </c>
      <c t="s" s="14" r="C6">
        <v>4702</v>
      </c>
      <c t="s" s="14" r="D6">
        <v>4703</v>
      </c>
      <c t="s" s="14" r="E6">
        <v>4704</v>
      </c>
      <c s="14" r="F6"/>
      <c s="14" r="G6"/>
      <c s="14" r="H6"/>
      <c s="14" r="I6"/>
      <c s="14" r="J6"/>
      <c s="14" r="K6"/>
      <c s="14" r="L6"/>
      <c s="14" r="M6"/>
      <c s="14" r="N6"/>
      <c s="14" r="O6"/>
      <c s="14" r="P6"/>
      <c s="14" r="Q6"/>
      <c s="14" r="R6"/>
      <c s="14" r="S6"/>
      <c s="14" r="T6"/>
    </row>
    <row r="7">
      <c t="s" s="14" r="A7">
        <v>12</v>
      </c>
      <c t="s" s="14" r="B7">
        <v>4705</v>
      </c>
      <c t="s" s="14" r="C7">
        <v>4702</v>
      </c>
      <c t="s" s="14" r="D7">
        <v>4706</v>
      </c>
      <c t="s" s="14" r="E7">
        <v>4707</v>
      </c>
      <c s="14" r="F7"/>
      <c s="14" r="H7"/>
      <c s="14" r="I7"/>
      <c s="14" r="J7"/>
      <c s="14" r="K7"/>
      <c s="14" r="L7"/>
      <c s="14" r="M7"/>
      <c s="14" r="N7"/>
      <c s="14" r="O7"/>
      <c s="14" r="P7"/>
      <c s="14" r="Q7"/>
      <c s="14" r="R7"/>
      <c s="14" r="S7"/>
      <c s="14" r="T7"/>
    </row>
    <row r="8">
      <c t="s" s="14" r="A8">
        <v>12</v>
      </c>
      <c t="s" s="14" r="B8">
        <v>4708</v>
      </c>
      <c t="s" s="14" r="C8">
        <v>4702</v>
      </c>
      <c t="s" s="14" r="D8">
        <v>4709</v>
      </c>
      <c t="s" s="14" r="E8">
        <v>4710</v>
      </c>
      <c s="14" r="F8"/>
      <c s="14" r="H8"/>
      <c s="14" r="I8"/>
      <c s="14" r="J8"/>
      <c s="14" r="K8"/>
      <c s="14" r="L8"/>
      <c s="14" r="M8"/>
      <c s="14" r="N8"/>
      <c s="14" r="O8"/>
      <c s="14" r="P8"/>
      <c s="14" r="Q8"/>
      <c s="14" r="R8"/>
      <c s="14" r="S8"/>
      <c s="14" r="T8"/>
    </row>
    <row r="9">
      <c t="s" s="14" r="A9">
        <v>12</v>
      </c>
      <c t="s" s="14" r="B9">
        <v>4711</v>
      </c>
      <c t="s" s="14" r="C9">
        <v>4702</v>
      </c>
      <c t="s" s="14" r="D9">
        <v>4712</v>
      </c>
      <c t="s" s="14" r="E9">
        <v>4713</v>
      </c>
      <c s="14" r="F9"/>
      <c s="14" r="H9"/>
      <c s="14" r="I9"/>
      <c s="14" r="J9"/>
      <c s="14" r="K9"/>
      <c s="14" r="L9"/>
      <c s="14" r="M9"/>
      <c s="14" r="N9"/>
      <c s="14" r="O9"/>
      <c s="14" r="P9"/>
      <c s="14" r="Q9"/>
      <c s="14" r="R9"/>
      <c s="14" r="S9"/>
      <c s="14" r="T9"/>
    </row>
    <row r="10">
      <c t="s" s="14" r="A10">
        <v>12</v>
      </c>
      <c t="s" s="14" r="B10">
        <v>4714</v>
      </c>
      <c t="s" s="14" r="C10">
        <v>4702</v>
      </c>
      <c t="s" s="14" r="D10">
        <v>4715</v>
      </c>
      <c t="s" s="14" r="E10">
        <v>4716</v>
      </c>
      <c s="14" r="F10"/>
      <c s="14" r="H10"/>
      <c s="14" r="I10"/>
      <c s="14" r="J10"/>
      <c s="14" r="K10"/>
      <c s="14" r="L10"/>
      <c s="14" r="M10"/>
      <c s="14" r="N10"/>
      <c s="14" r="O10"/>
      <c s="14" r="P10"/>
      <c s="14" r="Q10"/>
      <c s="14" r="R10"/>
      <c s="14" r="S10"/>
      <c s="14" r="T10"/>
    </row>
    <row r="11">
      <c t="s" s="14" r="A11">
        <v>12</v>
      </c>
      <c t="s" s="14" r="B11">
        <v>1266</v>
      </c>
      <c t="s" s="14" r="C11">
        <v>4702</v>
      </c>
      <c t="s" s="14" r="D11">
        <v>4717</v>
      </c>
      <c t="s" s="14" r="E11">
        <v>4718</v>
      </c>
      <c s="14" r="F11"/>
      <c s="14" r="H11"/>
      <c s="14" r="I11"/>
      <c s="14" r="J11"/>
      <c s="14" r="K11"/>
      <c s="14" r="L11"/>
      <c s="14" r="M11"/>
      <c s="14" r="N11"/>
      <c s="14" r="O11"/>
      <c s="14" r="P11"/>
      <c s="14" r="Q11"/>
      <c s="14" r="R11"/>
      <c s="14" r="S11"/>
      <c s="14" r="T11"/>
    </row>
    <row r="12">
      <c t="s" s="14" r="A12">
        <v>12</v>
      </c>
      <c t="s" s="14" r="B12">
        <v>4719</v>
      </c>
      <c t="s" s="14" r="C12">
        <v>4702</v>
      </c>
      <c t="s" s="14" r="D12">
        <v>4720</v>
      </c>
      <c t="s" s="14" r="E12">
        <v>4721</v>
      </c>
      <c s="14" r="F12"/>
      <c s="14" r="H12"/>
      <c s="14" r="I12"/>
      <c s="14" r="J12"/>
      <c s="14" r="K12"/>
      <c s="14" r="L12"/>
      <c s="14" r="M12"/>
      <c s="14" r="N12"/>
      <c s="14" r="O12"/>
      <c s="14" r="P12"/>
      <c s="14" r="Q12"/>
      <c s="14" r="R12"/>
      <c s="14" r="S12"/>
      <c s="14" r="T12"/>
    </row>
    <row r="13">
      <c t="s" s="14" r="A13">
        <v>12</v>
      </c>
      <c t="s" s="14" r="B13">
        <v>4722</v>
      </c>
      <c t="s" s="14" r="C13">
        <v>4702</v>
      </c>
      <c t="s" s="14" r="D13">
        <v>4723</v>
      </c>
      <c t="s" s="14" r="E13">
        <v>4724</v>
      </c>
      <c s="14" r="F13"/>
      <c s="14" r="G13"/>
      <c s="14" r="H13"/>
      <c s="14" r="I13"/>
      <c s="14" r="J13"/>
      <c s="14" r="K13"/>
      <c s="14" r="L13"/>
      <c s="14" r="M13"/>
      <c s="14" r="N13"/>
      <c s="14" r="O13"/>
      <c s="14" r="P13"/>
      <c s="14" r="Q13"/>
      <c s="14" r="R13"/>
      <c s="14" r="S13"/>
      <c s="14" r="T13"/>
    </row>
    <row r="14">
      <c t="s" s="14" r="A14">
        <v>12</v>
      </c>
      <c t="s" s="14" r="B14">
        <v>4725</v>
      </c>
      <c t="s" s="14" r="C14">
        <v>4702</v>
      </c>
      <c t="s" s="14" r="D14">
        <v>4726</v>
      </c>
      <c t="s" s="14" r="E14">
        <v>4727</v>
      </c>
      <c s="14" r="F14"/>
      <c s="14" r="G14"/>
      <c s="14" r="H14"/>
      <c s="14" r="I14"/>
      <c s="14" r="J14"/>
      <c s="14" r="K14"/>
      <c s="14" r="L14"/>
      <c s="14" r="M14"/>
      <c s="14" r="N14"/>
      <c s="14" r="O14"/>
      <c s="14" r="P14"/>
      <c s="14" r="Q14"/>
      <c s="14" r="R14"/>
      <c s="14" r="S14"/>
      <c s="14" r="T14"/>
    </row>
    <row r="15">
      <c t="s" s="14" r="A15">
        <v>12</v>
      </c>
      <c t="s" s="14" r="B15">
        <v>4728</v>
      </c>
      <c t="s" s="14" r="C15">
        <v>4702</v>
      </c>
      <c t="s" s="14" r="D15">
        <v>4729</v>
      </c>
      <c t="s" s="14" r="E15">
        <v>4730</v>
      </c>
      <c s="14" r="F15"/>
      <c s="14" r="G15"/>
      <c s="14" r="H15"/>
      <c s="14" r="I15"/>
      <c s="14" r="J15"/>
      <c s="14" r="K15"/>
      <c s="14" r="L15"/>
      <c s="14" r="M15"/>
      <c s="14" r="N15"/>
      <c s="14" r="O15"/>
      <c s="14" r="P15"/>
      <c s="14" r="Q15"/>
      <c s="14" r="R15"/>
      <c s="14" r="S15"/>
      <c s="14" r="T15"/>
    </row>
    <row r="16">
      <c t="s" s="14" r="A16">
        <v>137</v>
      </c>
      <c t="s" s="14" r="B16">
        <v>4731</v>
      </c>
      <c t="s" s="14" r="C16">
        <v>4732</v>
      </c>
      <c t="s" s="14" r="D16">
        <v>231</v>
      </c>
      <c t="s" s="14" r="E16">
        <v>4733</v>
      </c>
      <c t="s" s="14" r="F16">
        <v>230</v>
      </c>
      <c s="14" r="G16"/>
      <c s="14" r="H16"/>
      <c s="14" r="I16"/>
      <c s="14" r="J16"/>
      <c s="14" r="K16"/>
      <c s="14" r="L16"/>
      <c s="14" r="M16"/>
      <c s="14" r="N16"/>
      <c s="14" r="O16"/>
      <c s="14" r="P16"/>
      <c s="14" r="Q16"/>
      <c s="14" r="R16"/>
      <c s="14" r="S16"/>
      <c s="14" r="T16"/>
    </row>
    <row r="17">
      <c t="s" s="14" r="A17">
        <v>153</v>
      </c>
      <c t="s" s="14" r="B17">
        <v>951</v>
      </c>
      <c t="s" s="14" r="C17">
        <v>4734</v>
      </c>
      <c t="s" s="14" r="D17">
        <v>4735</v>
      </c>
      <c s="14" r="E17"/>
      <c t="s" s="14" r="F17">
        <v>245</v>
      </c>
      <c s="14" r="G17"/>
      <c s="14" r="H17"/>
      <c s="14" r="I17"/>
      <c s="14" r="J17"/>
      <c s="14" r="K17"/>
      <c s="14" r="L17"/>
      <c s="14" r="M17"/>
      <c s="14" r="N17"/>
      <c s="14" r="O17"/>
      <c s="14" r="P17"/>
      <c s="14" r="Q17"/>
      <c s="14" r="R17"/>
      <c s="14" r="S17"/>
      <c s="14" r="T17"/>
    </row>
    <row r="18">
      <c s="14" r="A18"/>
      <c s="14" r="B18"/>
      <c s="14" r="C18"/>
      <c s="14" r="D18"/>
      <c s="14" r="E18"/>
      <c s="14" r="F18"/>
      <c s="14" r="G18"/>
      <c s="14" r="H18"/>
      <c s="14" r="I18"/>
      <c s="14" r="J18"/>
      <c s="14" r="K18"/>
      <c s="14" r="L18"/>
      <c s="14" r="M18"/>
      <c s="14" r="N18"/>
      <c s="14" r="O18"/>
      <c s="14" r="P18"/>
      <c s="14" r="Q18"/>
      <c s="14" r="R18"/>
      <c s="14" r="S18"/>
      <c s="14" r="T18"/>
    </row>
    <row r="19">
      <c s="14" r="A19"/>
      <c s="14" r="B19"/>
      <c s="14" r="C19"/>
      <c s="14" r="D19"/>
      <c s="14" r="E19"/>
      <c s="14" r="F19"/>
      <c s="14" r="G19"/>
      <c s="14" r="H19"/>
      <c s="14" r="I19"/>
      <c s="14" r="J19"/>
      <c s="14" r="K19"/>
      <c s="14" r="L19"/>
      <c s="14" r="M19"/>
      <c s="14" r="N19"/>
      <c s="14" r="O19"/>
      <c s="14" r="P19"/>
      <c s="14" r="Q19"/>
      <c s="14" r="R19"/>
      <c s="14" r="S19"/>
      <c s="14" r="T19"/>
    </row>
    <row r="20">
      <c s="14" r="A20"/>
      <c s="14" r="B20"/>
      <c s="14" r="C20"/>
      <c s="14" r="D20"/>
      <c s="14" r="E20"/>
      <c s="14" r="F20"/>
      <c s="14" r="G20"/>
      <c s="14" r="H20"/>
      <c s="14" r="I20"/>
      <c s="14" r="J20"/>
      <c s="14" r="K20"/>
      <c s="14" r="L20"/>
      <c s="14" r="M20"/>
      <c s="14" r="N20"/>
      <c s="14" r="O20"/>
      <c s="14" r="P20"/>
      <c s="14" r="Q20"/>
      <c s="14" r="R20"/>
      <c s="14" r="S20"/>
      <c s="14" r="T20"/>
    </row>
    <row r="21">
      <c s="14" r="A21"/>
      <c s="14" r="B21"/>
      <c s="14" r="C21"/>
      <c s="14" r="D21"/>
      <c s="14" r="E21"/>
      <c s="14" r="F21"/>
      <c s="14" r="G21"/>
      <c s="14" r="H21"/>
      <c s="14" r="I21"/>
      <c s="14" r="J21"/>
      <c s="14" r="K21"/>
      <c s="14" r="L21"/>
      <c s="14" r="M21"/>
      <c s="14" r="N21"/>
      <c s="14" r="O21"/>
      <c s="14" r="P21"/>
      <c s="14" r="Q21"/>
      <c s="14" r="R21"/>
      <c s="14" r="S21"/>
      <c s="14" r="T21"/>
    </row>
    <row r="22">
      <c s="14" r="A22"/>
      <c s="14" r="B22"/>
      <c s="14" r="C22"/>
      <c s="14" r="D22"/>
      <c s="14" r="E22"/>
      <c s="14" r="F22"/>
      <c s="14" r="G22"/>
      <c s="14" r="H22"/>
      <c s="14" r="I22"/>
      <c s="14" r="J22"/>
      <c s="14" r="K22"/>
      <c s="14" r="L22"/>
      <c s="14" r="M22"/>
      <c s="14" r="N22"/>
      <c s="14" r="O22"/>
      <c s="14" r="P22"/>
      <c s="14" r="Q22"/>
      <c s="14" r="R22"/>
      <c s="14" r="S22"/>
      <c s="14" r="T22"/>
    </row>
    <row r="23">
      <c s="14" r="A23"/>
      <c s="14" r="B23"/>
      <c s="14" r="C23"/>
      <c s="14" r="D23"/>
      <c s="14" r="E23"/>
      <c s="14" r="F23"/>
      <c s="14" r="G23"/>
      <c s="14" r="H23"/>
      <c s="14" r="I23"/>
      <c s="14" r="J23"/>
      <c s="14" r="K23"/>
      <c s="14" r="L23"/>
      <c s="14" r="M23"/>
      <c s="14" r="N23"/>
      <c s="14" r="O23"/>
      <c s="14" r="P23"/>
      <c s="14" r="Q23"/>
      <c s="14" r="R23"/>
      <c s="14" r="S23"/>
      <c s="14" r="T23"/>
    </row>
    <row r="24">
      <c s="14" r="A24"/>
      <c s="14" r="B24"/>
      <c s="14" r="C24"/>
      <c s="14" r="D24"/>
      <c s="14" r="E24"/>
      <c s="14" r="F24"/>
      <c s="14" r="G24"/>
      <c s="14" r="H24"/>
      <c s="14" r="I24"/>
      <c s="14" r="J24"/>
      <c s="14" r="K24"/>
      <c s="14" r="L24"/>
      <c s="14" r="M24"/>
      <c s="14" r="N24"/>
      <c s="14" r="O24"/>
      <c s="14" r="P24"/>
      <c s="14" r="Q24"/>
      <c s="14" r="R24"/>
      <c s="14" r="S24"/>
      <c s="14" r="T24"/>
    </row>
    <row r="25">
      <c s="14" r="A25"/>
      <c s="14" r="B25"/>
      <c s="14" r="C25"/>
      <c s="14" r="D25"/>
      <c s="14" r="E25"/>
      <c s="14" r="F25"/>
      <c s="14" r="G25"/>
      <c s="14" r="H25"/>
      <c s="14" r="I25"/>
      <c s="14" r="J25"/>
      <c s="14" r="K25"/>
      <c s="14" r="L25"/>
      <c s="14" r="M25"/>
      <c s="14" r="N25"/>
      <c s="14" r="O25"/>
      <c s="14" r="P25"/>
      <c s="14" r="Q25"/>
      <c s="14" r="R25"/>
      <c s="14" r="S25"/>
      <c s="14" r="T25"/>
    </row>
    <row r="26">
      <c s="14" r="A26"/>
      <c s="14" r="B26"/>
      <c s="14" r="C26"/>
      <c s="14" r="D26"/>
      <c s="14" r="E26"/>
      <c s="14" r="F26"/>
      <c s="14" r="G26"/>
      <c s="14" r="H26"/>
      <c s="14" r="I26"/>
      <c s="14" r="J26"/>
      <c s="14" r="K26"/>
      <c s="14" r="L26"/>
      <c s="14" r="M26"/>
      <c s="14" r="N26"/>
      <c s="14" r="O26"/>
      <c s="14" r="P26"/>
      <c s="14" r="Q26"/>
      <c s="14" r="R26"/>
      <c s="14" r="S26"/>
      <c s="14" r="T26"/>
    </row>
    <row r="27">
      <c s="14" r="A27"/>
      <c s="14" r="B27"/>
      <c s="14" r="C27"/>
      <c s="14" r="D27"/>
      <c s="14" r="E27"/>
      <c s="14" r="F27"/>
      <c s="14" r="G27"/>
      <c s="14" r="H27"/>
      <c s="14" r="I27"/>
      <c s="14" r="J27"/>
      <c s="14" r="K27"/>
      <c s="14" r="L27"/>
      <c s="14" r="M27"/>
      <c s="14" r="N27"/>
      <c s="14" r="O27"/>
      <c s="14" r="P27"/>
      <c s="14" r="Q27"/>
      <c s="14" r="R27"/>
      <c s="14" r="S27"/>
      <c s="14" r="T27"/>
    </row>
    <row r="28">
      <c s="14" r="A28"/>
      <c s="14" r="B28"/>
      <c s="14" r="C28"/>
      <c s="14" r="D28"/>
      <c s="14" r="E28"/>
      <c s="14" r="F28"/>
      <c s="14" r="G28"/>
      <c s="14" r="H28"/>
      <c s="14" r="I28"/>
      <c s="14" r="J28"/>
      <c s="14" r="K28"/>
      <c s="14" r="L28"/>
      <c s="14" r="M28"/>
      <c s="14" r="N28"/>
      <c s="14" r="O28"/>
      <c s="14" r="P28"/>
      <c s="14" r="Q28"/>
      <c s="14" r="R28"/>
      <c s="14" r="S28"/>
      <c s="14" r="T28"/>
    </row>
    <row r="29">
      <c s="14" r="A29"/>
      <c s="14" r="B29"/>
      <c s="14" r="C29"/>
      <c s="14" r="D29"/>
      <c s="14" r="E29"/>
      <c s="14" r="F29"/>
      <c s="14" r="G29"/>
      <c s="14" r="H29"/>
      <c s="14" r="I29"/>
      <c s="14" r="J29"/>
      <c s="14" r="K29"/>
      <c s="14" r="L29"/>
      <c s="14" r="M29"/>
      <c s="14" r="N29"/>
      <c s="14" r="O29"/>
      <c s="14" r="P29"/>
      <c s="14" r="Q29"/>
      <c s="14" r="R29"/>
      <c s="14" r="S29"/>
      <c s="14" r="T29"/>
    </row>
    <row r="30">
      <c s="14" r="A30"/>
      <c s="14" r="B30"/>
      <c s="14" r="C30"/>
      <c s="14" r="D30"/>
      <c s="14" r="E30"/>
      <c s="14" r="F30"/>
      <c s="14" r="G30"/>
      <c s="14" r="H30"/>
      <c s="14" r="I30"/>
      <c s="14" r="J30"/>
      <c s="14" r="K30"/>
      <c s="14" r="L30"/>
      <c s="14" r="M30"/>
      <c s="14" r="N30"/>
      <c s="14" r="O30"/>
      <c s="14" r="P30"/>
      <c s="14" r="Q30"/>
      <c s="14" r="R30"/>
      <c s="14" r="S30"/>
      <c s="14" r="T30"/>
    </row>
    <row r="31">
      <c s="14" r="A31"/>
      <c s="14" r="B31"/>
      <c s="14" r="C31"/>
      <c s="14" r="D31"/>
      <c s="14" r="E31"/>
      <c s="14" r="F31"/>
      <c s="14" r="G31"/>
      <c s="14" r="H31"/>
      <c s="14" r="I31"/>
      <c s="14" r="J31"/>
      <c s="14" r="K31"/>
      <c s="14" r="L31"/>
      <c s="14" r="M31"/>
      <c s="14" r="N31"/>
      <c s="14" r="O31"/>
      <c s="14" r="P31"/>
      <c s="14" r="Q31"/>
      <c s="14" r="R31"/>
      <c s="14" r="S31"/>
      <c s="14" r="T31"/>
    </row>
    <row r="32">
      <c s="14" r="A32"/>
      <c s="14" r="B32"/>
      <c s="14" r="C32"/>
      <c s="14" r="D32"/>
      <c s="14" r="E32"/>
      <c s="14" r="F32"/>
      <c s="14" r="G32"/>
      <c s="14" r="H32"/>
      <c s="14" r="I32"/>
      <c s="14" r="J32"/>
      <c s="14" r="K32"/>
      <c s="14" r="L32"/>
      <c s="14" r="M32"/>
      <c s="14" r="N32"/>
      <c s="14" r="O32"/>
      <c s="14" r="P32"/>
      <c s="14" r="Q32"/>
      <c s="14" r="R32"/>
      <c s="14" r="S32"/>
      <c s="14" r="T32"/>
    </row>
    <row r="33">
      <c s="14" r="A33"/>
      <c s="14" r="B33"/>
      <c s="14" r="C33"/>
      <c s="14" r="D33"/>
      <c s="14" r="E33"/>
      <c s="14" r="F33"/>
      <c s="14" r="G33"/>
      <c s="14" r="H33"/>
      <c s="14" r="I33"/>
      <c s="14" r="J33"/>
      <c s="14" r="K33"/>
      <c s="14" r="L33"/>
      <c s="14" r="M33"/>
      <c s="14" r="N33"/>
      <c s="14" r="O33"/>
      <c s="14" r="P33"/>
      <c s="14" r="Q33"/>
      <c s="14" r="R33"/>
      <c s="14" r="S33"/>
      <c s="14" r="T33"/>
    </row>
    <row r="34">
      <c s="14" r="A34"/>
      <c s="14" r="B34"/>
      <c s="14" r="C34"/>
      <c s="14" r="D34"/>
      <c s="14" r="E34"/>
      <c s="14" r="F34"/>
      <c s="14" r="G34"/>
      <c s="14" r="H34"/>
      <c s="14" r="I34"/>
      <c s="14" r="J34"/>
      <c s="14" r="K34"/>
      <c s="14" r="L34"/>
      <c s="14" r="M34"/>
      <c s="14" r="N34"/>
      <c s="14" r="O34"/>
      <c s="14" r="P34"/>
      <c s="14" r="Q34"/>
      <c s="14" r="R34"/>
      <c s="14" r="S34"/>
      <c s="14" r="T34"/>
    </row>
    <row r="35">
      <c s="14" r="A35"/>
      <c s="14" r="B35"/>
      <c s="14" r="C35"/>
      <c s="14" r="D35"/>
      <c s="14" r="E35"/>
      <c s="14" r="F35"/>
      <c s="14" r="G35"/>
      <c s="14" r="H35"/>
      <c s="14" r="I35"/>
      <c s="14" r="J35"/>
      <c s="14" r="K35"/>
      <c s="14" r="L35"/>
      <c s="14" r="M35"/>
      <c s="14" r="N35"/>
      <c s="14" r="O35"/>
      <c s="14" r="P35"/>
      <c s="14" r="Q35"/>
      <c s="14" r="R35"/>
      <c s="14" r="S35"/>
      <c s="14" r="T35"/>
    </row>
    <row r="36">
      <c s="14" r="A36"/>
      <c s="14" r="B36"/>
      <c s="14" r="C36"/>
      <c s="14" r="D36"/>
      <c s="14" r="E36"/>
      <c s="14" r="F36"/>
      <c s="14" r="G36"/>
      <c s="14" r="H36"/>
      <c s="14" r="I36"/>
      <c s="14" r="J36"/>
      <c s="14" r="K36"/>
      <c s="14" r="L36"/>
      <c s="14" r="M36"/>
      <c s="14" r="N36"/>
      <c s="14" r="O36"/>
      <c s="14" r="P36"/>
      <c s="14" r="Q36"/>
      <c s="14" r="R36"/>
      <c s="14" r="S36"/>
      <c s="14" r="T36"/>
    </row>
    <row r="37">
      <c s="14" r="A37"/>
      <c s="14" r="B37"/>
      <c s="14" r="C37"/>
      <c s="14" r="D37"/>
      <c s="14" r="E37"/>
      <c s="14" r="F37"/>
      <c s="14" r="G37"/>
      <c s="14" r="H37"/>
      <c s="14" r="I37"/>
      <c s="14" r="J37"/>
      <c s="14" r="K37"/>
      <c s="14" r="L37"/>
      <c s="14" r="M37"/>
      <c s="14" r="N37"/>
      <c s="14" r="O37"/>
      <c s="14" r="P37"/>
      <c s="14" r="Q37"/>
      <c s="14" r="R37"/>
      <c s="14" r="S37"/>
      <c s="14" r="T37"/>
    </row>
    <row r="38">
      <c s="14" r="A38"/>
      <c s="14" r="B38"/>
      <c s="14" r="C38"/>
      <c s="14" r="D38"/>
      <c s="14" r="E38"/>
      <c s="14" r="F38"/>
      <c s="14" r="G38"/>
      <c s="14" r="H38"/>
      <c s="14" r="I38"/>
      <c s="14" r="J38"/>
      <c s="14" r="K38"/>
      <c s="14" r="L38"/>
      <c s="14" r="M38"/>
      <c s="14" r="N38"/>
      <c s="14" r="O38"/>
      <c s="14" r="P38"/>
      <c s="14" r="Q38"/>
      <c s="14" r="R38"/>
      <c s="14" r="S38"/>
      <c s="14" r="T38"/>
    </row>
    <row r="39">
      <c s="14" r="A39"/>
      <c s="14" r="B39"/>
      <c s="14" r="C39"/>
      <c s="14" r="D39"/>
      <c s="14" r="E39"/>
      <c s="14" r="F39"/>
      <c s="14" r="G39"/>
      <c s="14" r="H39"/>
      <c s="14" r="I39"/>
      <c s="14" r="J39"/>
      <c s="14" r="K39"/>
      <c s="14" r="L39"/>
      <c s="14" r="M39"/>
      <c s="14" r="N39"/>
      <c s="14" r="O39"/>
      <c s="14" r="P39"/>
      <c s="14" r="Q39"/>
      <c s="14" r="R39"/>
      <c s="14" r="S39"/>
      <c s="14" r="T39"/>
    </row>
    <row r="40">
      <c s="14" r="A40"/>
      <c s="14" r="B40"/>
      <c s="14" r="C40"/>
      <c s="14" r="D40"/>
      <c s="14" r="E40"/>
      <c s="14" r="F40"/>
      <c s="14" r="G40"/>
      <c s="14" r="H40"/>
      <c s="14" r="I40"/>
      <c s="14" r="J40"/>
      <c s="14" r="K40"/>
      <c s="14" r="L40"/>
      <c s="14" r="M40"/>
      <c s="14" r="N40"/>
      <c s="14" r="O40"/>
      <c s="14" r="P40"/>
      <c s="14" r="Q40"/>
      <c s="14" r="R40"/>
      <c s="14" r="S40"/>
      <c s="14" r="T40"/>
    </row>
    <row r="41">
      <c s="14" r="A41"/>
      <c s="14" r="B41"/>
      <c s="14" r="C41"/>
      <c s="14" r="D41"/>
      <c s="14" r="E41"/>
      <c s="14" r="F41"/>
      <c s="14" r="G41"/>
      <c s="14" r="H41"/>
      <c s="14" r="I41"/>
      <c s="14" r="J41"/>
      <c s="14" r="K41"/>
      <c s="14" r="L41"/>
      <c s="14" r="M41"/>
      <c s="14" r="N41"/>
      <c s="14" r="O41"/>
      <c s="14" r="P41"/>
      <c s="14" r="Q41"/>
      <c s="14" r="R41"/>
      <c s="14" r="S41"/>
      <c s="14" r="T41"/>
    </row>
    <row r="42">
      <c s="14" r="A42"/>
      <c s="14" r="B42"/>
      <c s="14" r="C42"/>
      <c s="14" r="D42"/>
      <c s="14" r="E42"/>
      <c s="14" r="F42"/>
      <c s="14" r="G42"/>
      <c s="14" r="H42"/>
      <c s="14" r="I42"/>
      <c s="14" r="J42"/>
      <c s="14" r="K42"/>
      <c s="14" r="L42"/>
      <c s="14" r="M42"/>
      <c s="14" r="N42"/>
      <c s="14" r="O42"/>
      <c s="14" r="P42"/>
      <c s="14" r="Q42"/>
      <c s="14" r="R42"/>
      <c s="14" r="S42"/>
      <c s="14" r="T42"/>
    </row>
    <row r="43">
      <c s="14" r="A43"/>
      <c s="14" r="B43"/>
      <c s="14" r="C43"/>
      <c s="14" r="D43"/>
      <c s="14" r="E43"/>
      <c s="14" r="F43"/>
      <c s="14" r="G43"/>
      <c s="14" r="H43"/>
      <c s="14" r="I43"/>
      <c s="14" r="J43"/>
      <c s="14" r="K43"/>
      <c s="14" r="L43"/>
      <c s="14" r="M43"/>
      <c s="14" r="N43"/>
      <c s="14" r="O43"/>
      <c s="14" r="P43"/>
      <c s="14" r="Q43"/>
      <c s="14" r="R43"/>
      <c s="14" r="S43"/>
      <c s="14" r="T43"/>
    </row>
    <row r="44">
      <c s="14" r="A44"/>
      <c s="14" r="B44"/>
      <c s="14" r="C44"/>
      <c s="14" r="D44"/>
      <c s="14" r="E44"/>
      <c s="14" r="F44"/>
      <c s="14" r="G44"/>
      <c s="14" r="H44"/>
      <c s="14" r="I44"/>
      <c s="14" r="J44"/>
      <c s="14" r="K44"/>
      <c s="14" r="L44"/>
      <c s="14" r="M44"/>
      <c s="14" r="N44"/>
      <c s="14" r="O44"/>
      <c s="14" r="P44"/>
      <c s="14" r="Q44"/>
      <c s="14" r="R44"/>
      <c s="14" r="S44"/>
      <c s="14" r="T44"/>
    </row>
    <row r="45">
      <c s="14" r="A45"/>
      <c s="14" r="B45"/>
      <c s="14" r="C45"/>
      <c s="14" r="D45"/>
      <c s="14" r="E45"/>
      <c s="14" r="F45"/>
      <c s="14" r="G45"/>
      <c s="14" r="H45"/>
      <c s="14" r="I45"/>
      <c s="14" r="J45"/>
      <c s="14" r="K45"/>
      <c s="14" r="L45"/>
      <c s="14" r="M45"/>
      <c s="14" r="N45"/>
      <c s="14" r="O45"/>
      <c s="14" r="P45"/>
      <c s="14" r="Q45"/>
      <c s="14" r="R45"/>
      <c s="14" r="S45"/>
      <c s="14" r="T45"/>
    </row>
    <row r="46">
      <c s="14" r="A46"/>
      <c s="14" r="B46"/>
      <c s="14" r="C46"/>
      <c s="14" r="D46"/>
      <c s="14" r="E46"/>
      <c s="14" r="F46"/>
      <c s="14" r="G46"/>
      <c s="14" r="H46"/>
      <c s="14" r="I46"/>
      <c s="14" r="J46"/>
      <c s="14" r="K46"/>
      <c s="14" r="L46"/>
      <c s="14" r="M46"/>
      <c s="14" r="N46"/>
      <c s="14" r="O46"/>
      <c s="14" r="P46"/>
      <c s="14" r="Q46"/>
      <c s="14" r="R46"/>
      <c s="14" r="S46"/>
      <c s="14" r="T46"/>
    </row>
    <row r="47">
      <c s="14" r="A47"/>
      <c s="14" r="B47"/>
      <c s="14" r="C47"/>
      <c s="14" r="D47"/>
      <c s="14" r="E47"/>
      <c s="14" r="F47"/>
      <c s="14" r="G47"/>
      <c s="14" r="H47"/>
      <c s="14" r="I47"/>
      <c s="14" r="J47"/>
      <c s="14" r="K47"/>
      <c s="14" r="L47"/>
      <c s="14" r="M47"/>
      <c s="14" r="N47"/>
      <c s="14" r="O47"/>
      <c s="14" r="P47"/>
      <c s="14" r="Q47"/>
      <c s="14" r="R47"/>
      <c s="14" r="S47"/>
      <c s="14" r="T47"/>
    </row>
    <row r="48">
      <c s="14" r="A48"/>
      <c s="14" r="B48"/>
      <c s="14" r="C48"/>
      <c s="14" r="D48"/>
      <c s="14" r="E48"/>
      <c s="14" r="F48"/>
      <c s="14" r="G48"/>
      <c s="14" r="H48"/>
      <c s="14" r="I48"/>
      <c s="14" r="J48"/>
      <c s="14" r="K48"/>
      <c s="14" r="L48"/>
      <c s="14" r="M48"/>
      <c s="14" r="N48"/>
      <c s="14" r="O48"/>
      <c s="14" r="P48"/>
      <c s="14" r="Q48"/>
      <c s="14" r="R48"/>
      <c s="14" r="S48"/>
      <c s="14" r="T48"/>
    </row>
    <row r="49">
      <c s="14" r="A49"/>
      <c s="14" r="B49"/>
      <c s="14" r="C49"/>
      <c s="14" r="D49"/>
      <c s="14" r="E49"/>
      <c s="14" r="F49"/>
      <c s="14" r="G49"/>
      <c s="14" r="H49"/>
      <c s="14" r="I49"/>
      <c s="14" r="J49"/>
      <c s="14" r="K49"/>
      <c s="14" r="L49"/>
      <c s="14" r="M49"/>
      <c s="14" r="N49"/>
      <c s="14" r="O49"/>
      <c s="14" r="P49"/>
      <c s="14" r="Q49"/>
      <c s="14" r="R49"/>
      <c s="14" r="S49"/>
      <c s="14" r="T49"/>
    </row>
    <row r="50">
      <c s="14" r="A50"/>
      <c s="14" r="B50"/>
      <c s="14" r="C50"/>
      <c s="14" r="D50"/>
      <c s="14" r="E50"/>
      <c s="14" r="F50"/>
      <c s="14" r="G50"/>
      <c s="14" r="H50"/>
      <c s="14" r="I50"/>
      <c s="14" r="J50"/>
      <c s="14" r="K50"/>
      <c s="14" r="L50"/>
      <c s="14" r="M50"/>
      <c s="14" r="N50"/>
      <c s="14" r="O50"/>
      <c s="14" r="P50"/>
      <c s="14" r="Q50"/>
      <c s="14" r="R50"/>
      <c s="14" r="S50"/>
      <c s="14" r="T50"/>
    </row>
    <row r="51">
      <c s="14" r="A51"/>
      <c s="14" r="B51"/>
      <c s="14" r="C51"/>
      <c s="14" r="D51"/>
      <c s="14" r="E51"/>
      <c s="14" r="F51"/>
      <c s="14" r="G51"/>
      <c s="14" r="H51"/>
      <c s="14" r="I51"/>
      <c s="14" r="J51"/>
      <c s="14" r="K51"/>
      <c s="14" r="L51"/>
      <c s="14" r="M51"/>
      <c s="14" r="N51"/>
      <c s="14" r="O51"/>
      <c s="14" r="P51"/>
      <c s="14" r="Q51"/>
      <c s="14" r="R51"/>
      <c s="14" r="S51"/>
      <c s="14" r="T51"/>
    </row>
    <row r="52">
      <c s="14" r="A52"/>
      <c s="14" r="B52"/>
      <c s="14" r="C52"/>
      <c s="14" r="D52"/>
      <c s="14" r="E52"/>
      <c s="14" r="F52"/>
      <c s="14" r="G52"/>
      <c s="14" r="H52"/>
      <c s="14" r="I52"/>
      <c s="14" r="J52"/>
      <c s="14" r="K52"/>
      <c s="14" r="L52"/>
      <c s="14" r="M52"/>
      <c s="14" r="N52"/>
      <c s="14" r="O52"/>
      <c s="14" r="P52"/>
      <c s="14" r="Q52"/>
      <c s="14" r="R52"/>
      <c s="14" r="S52"/>
      <c s="14" r="T52"/>
    </row>
    <row r="53">
      <c s="14" r="A53"/>
      <c s="14" r="B53"/>
      <c s="14" r="C53"/>
      <c s="14" r="D53"/>
      <c s="14" r="E53"/>
      <c s="14" r="F53"/>
      <c s="14" r="G53"/>
      <c s="14" r="H53"/>
      <c s="14" r="I53"/>
      <c s="14" r="J53"/>
      <c s="14" r="K53"/>
      <c s="14" r="L53"/>
      <c s="14" r="M53"/>
      <c s="14" r="N53"/>
      <c s="14" r="O53"/>
      <c s="14" r="P53"/>
      <c s="14" r="Q53"/>
      <c s="14" r="R53"/>
      <c s="14" r="S53"/>
      <c s="14" r="T53"/>
    </row>
    <row r="54">
      <c s="14" r="A54"/>
      <c s="14" r="B54"/>
      <c s="14" r="C54"/>
      <c s="14" r="D54"/>
      <c s="14" r="E54"/>
      <c s="14" r="F54"/>
      <c s="14" r="G54"/>
      <c s="14" r="H54"/>
      <c s="14" r="I54"/>
      <c s="14" r="J54"/>
      <c s="14" r="K54"/>
      <c s="14" r="L54"/>
      <c s="14" r="M54"/>
      <c s="14" r="N54"/>
      <c s="14" r="O54"/>
      <c s="14" r="P54"/>
      <c s="14" r="Q54"/>
      <c s="14" r="R54"/>
      <c s="14" r="S54"/>
      <c s="14" r="T54"/>
    </row>
    <row r="55">
      <c s="14" r="A55"/>
      <c s="14" r="B55"/>
      <c s="14" r="C55"/>
      <c s="14" r="D55"/>
      <c s="14" r="E55"/>
      <c s="14" r="F55"/>
      <c s="14" r="G55"/>
      <c s="14" r="H55"/>
      <c s="14" r="I55"/>
      <c s="14" r="J55"/>
      <c s="14" r="K55"/>
      <c s="14" r="L55"/>
      <c s="14" r="M55"/>
      <c s="14" r="N55"/>
      <c s="14" r="O55"/>
      <c s="14" r="P55"/>
      <c s="14" r="Q55"/>
      <c s="14" r="R55"/>
      <c s="14" r="S55"/>
      <c s="14" r="T55"/>
    </row>
    <row r="56">
      <c s="14" r="A56"/>
      <c s="14" r="B56"/>
      <c s="14" r="C56"/>
      <c s="14" r="D56"/>
      <c s="14" r="E56"/>
      <c s="14" r="F56"/>
      <c s="14" r="G56"/>
      <c s="14" r="H56"/>
      <c s="14" r="I56"/>
      <c s="14" r="J56"/>
      <c s="14" r="K56"/>
      <c s="14" r="L56"/>
      <c s="14" r="M56"/>
      <c s="14" r="N56"/>
      <c s="14" r="O56"/>
      <c s="14" r="P56"/>
      <c s="14" r="Q56"/>
      <c s="14" r="R56"/>
      <c s="14" r="S56"/>
      <c s="14" r="T56"/>
    </row>
    <row r="57">
      <c s="14" r="A57"/>
      <c s="14" r="B57"/>
      <c s="14" r="C57"/>
      <c s="14" r="D57"/>
      <c s="14" r="E57"/>
      <c s="14" r="F57"/>
      <c s="14" r="G57"/>
      <c s="14" r="H57"/>
      <c s="14" r="I57"/>
      <c s="14" r="J57"/>
      <c s="14" r="K57"/>
      <c s="14" r="L57"/>
      <c s="14" r="M57"/>
      <c s="14" r="N57"/>
      <c s="14" r="O57"/>
      <c s="14" r="P57"/>
      <c s="14" r="Q57"/>
      <c s="14" r="R57"/>
      <c s="14" r="S57"/>
      <c s="14" r="T57"/>
    </row>
    <row r="58">
      <c s="14" r="A58"/>
      <c s="14" r="B58"/>
      <c s="14" r="C58"/>
      <c s="14" r="D58"/>
      <c s="14" r="E58"/>
      <c s="14" r="F58"/>
      <c s="14" r="G58"/>
      <c s="14" r="H58"/>
      <c s="14" r="I58"/>
      <c s="14" r="J58"/>
      <c s="14" r="K58"/>
      <c s="14" r="L58"/>
      <c s="14" r="M58"/>
      <c s="14" r="N58"/>
      <c s="14" r="O58"/>
      <c s="14" r="P58"/>
      <c s="14" r="Q58"/>
      <c s="14" r="R58"/>
      <c s="14" r="S58"/>
      <c s="14" r="T58"/>
    </row>
    <row r="59">
      <c s="14" r="A59"/>
      <c s="14" r="B59"/>
      <c s="14" r="C59"/>
      <c s="14" r="D59"/>
      <c s="14" r="E59"/>
      <c s="14" r="F59"/>
      <c s="14" r="G59"/>
      <c s="14" r="H59"/>
      <c s="14" r="I59"/>
      <c s="14" r="J59"/>
      <c s="14" r="K59"/>
      <c s="14" r="L59"/>
      <c s="14" r="M59"/>
      <c s="14" r="N59"/>
      <c s="14" r="O59"/>
      <c s="14" r="P59"/>
      <c s="14" r="Q59"/>
      <c s="14" r="R59"/>
      <c s="14" r="S59"/>
      <c s="14" r="T59"/>
    </row>
    <row r="60">
      <c s="14" r="A60"/>
      <c s="14" r="B60"/>
      <c s="14" r="C60"/>
      <c s="14" r="D60"/>
      <c s="14" r="E60"/>
      <c s="14" r="F60"/>
      <c s="14" r="G60"/>
      <c s="14" r="H60"/>
      <c s="14" r="I60"/>
      <c s="14" r="J60"/>
      <c s="14" r="K60"/>
      <c s="14" r="L60"/>
      <c s="14" r="M60"/>
      <c s="14" r="N60"/>
      <c s="14" r="O60"/>
      <c s="14" r="P60"/>
      <c s="14" r="Q60"/>
      <c s="14" r="R60"/>
      <c s="14" r="S60"/>
      <c s="14" r="T60"/>
    </row>
    <row r="61">
      <c s="14" r="A61"/>
      <c s="14" r="B61"/>
      <c s="14" r="C61"/>
      <c s="14" r="D61"/>
      <c s="14" r="E61"/>
      <c s="14" r="F61"/>
      <c s="14" r="G61"/>
      <c s="14" r="H61"/>
      <c s="14" r="I61"/>
      <c s="14" r="J61"/>
      <c s="14" r="K61"/>
      <c s="14" r="L61"/>
      <c s="14" r="M61"/>
      <c s="14" r="N61"/>
      <c s="14" r="O61"/>
      <c s="14" r="P61"/>
      <c s="14" r="Q61"/>
      <c s="14" r="R61"/>
      <c s="14" r="S61"/>
      <c s="14" r="T61"/>
    </row>
    <row r="62">
      <c s="14" r="A62"/>
      <c s="14" r="B62"/>
      <c s="14" r="C62"/>
      <c s="14" r="D62"/>
      <c s="14" r="E62"/>
      <c s="14" r="F62"/>
      <c s="14" r="G62"/>
      <c s="14" r="H62"/>
      <c s="14" r="I62"/>
      <c s="14" r="J62"/>
      <c s="14" r="K62"/>
      <c s="14" r="L62"/>
      <c s="14" r="M62"/>
      <c s="14" r="N62"/>
      <c s="14" r="O62"/>
      <c s="14" r="P62"/>
      <c s="14" r="Q62"/>
      <c s="14" r="R62"/>
      <c s="14" r="S62"/>
      <c s="14" r="T62"/>
    </row>
    <row r="63">
      <c s="14" r="A63"/>
      <c s="14" r="B63"/>
      <c s="14" r="C63"/>
      <c s="14" r="D63"/>
      <c s="14" r="E63"/>
      <c s="14" r="F63"/>
      <c s="14" r="G63"/>
      <c s="14" r="H63"/>
      <c s="14" r="I63"/>
      <c s="14" r="J63"/>
      <c s="14" r="K63"/>
      <c s="14" r="L63"/>
      <c s="14" r="M63"/>
      <c s="14" r="N63"/>
      <c s="14" r="O63"/>
      <c s="14" r="P63"/>
      <c s="14" r="Q63"/>
      <c s="14" r="R63"/>
      <c s="14" r="S63"/>
      <c s="14" r="T63"/>
    </row>
    <row r="64">
      <c s="14" r="A64"/>
      <c s="14" r="B64"/>
      <c s="14" r="C64"/>
      <c s="14" r="D64"/>
      <c s="14" r="E64"/>
      <c s="14" r="F64"/>
      <c s="14" r="G64"/>
      <c s="14" r="H64"/>
      <c s="14" r="I64"/>
      <c s="14" r="J64"/>
      <c s="14" r="K64"/>
      <c s="14" r="L64"/>
      <c s="14" r="M64"/>
      <c s="14" r="N64"/>
      <c s="14" r="O64"/>
      <c s="14" r="P64"/>
      <c s="14" r="Q64"/>
      <c s="14" r="R64"/>
      <c s="14" r="S64"/>
      <c s="14" r="T64"/>
    </row>
    <row r="65">
      <c s="14" r="A65"/>
      <c s="14" r="B65"/>
      <c s="14" r="C65"/>
      <c s="14" r="D65"/>
      <c s="14" r="E65"/>
      <c s="14" r="F65"/>
      <c s="14" r="G65"/>
      <c s="14" r="H65"/>
      <c s="14" r="I65"/>
      <c s="14" r="J65"/>
      <c s="14" r="K65"/>
      <c s="14" r="L65"/>
      <c s="14" r="M65"/>
      <c s="14" r="N65"/>
      <c s="14" r="O65"/>
      <c s="14" r="P65"/>
      <c s="14" r="Q65"/>
      <c s="14" r="R65"/>
      <c s="14" r="S65"/>
      <c s="14" r="T65"/>
    </row>
    <row r="66">
      <c s="14" r="A66"/>
      <c s="14" r="B66"/>
      <c s="14" r="C66"/>
      <c s="14" r="D66"/>
      <c s="14" r="E66"/>
      <c s="14" r="F66"/>
      <c s="14" r="G66"/>
      <c s="14" r="H66"/>
      <c s="14" r="I66"/>
      <c s="14" r="J66"/>
      <c s="14" r="K66"/>
      <c s="14" r="L66"/>
      <c s="14" r="M66"/>
      <c s="14" r="N66"/>
      <c s="14" r="O66"/>
      <c s="14" r="P66"/>
      <c s="14" r="Q66"/>
      <c s="14" r="R66"/>
      <c s="14" r="S66"/>
      <c s="14" r="T66"/>
    </row>
    <row r="67">
      <c s="14" r="A67"/>
      <c s="14" r="B67"/>
      <c s="14" r="C67"/>
      <c s="14" r="D67"/>
      <c s="14" r="E67"/>
      <c s="14" r="F67"/>
      <c s="14" r="G67"/>
      <c s="14" r="H67"/>
      <c s="14" r="I67"/>
      <c s="14" r="J67"/>
      <c s="14" r="K67"/>
      <c s="14" r="L67"/>
      <c s="14" r="M67"/>
      <c s="14" r="N67"/>
      <c s="14" r="O67"/>
      <c s="14" r="P67"/>
      <c s="14" r="Q67"/>
      <c s="14" r="R67"/>
      <c s="14" r="S67"/>
      <c s="14" r="T67"/>
    </row>
    <row r="68">
      <c s="14" r="A68"/>
      <c s="14" r="B68"/>
      <c s="14" r="C68"/>
      <c s="14" r="D68"/>
      <c s="14" r="E68"/>
      <c s="14" r="F68"/>
      <c s="14" r="G68"/>
      <c s="14" r="H68"/>
      <c s="14" r="I68"/>
      <c s="14" r="J68"/>
      <c s="14" r="K68"/>
      <c s="14" r="L68"/>
      <c s="14" r="M68"/>
      <c s="14" r="N68"/>
      <c s="14" r="O68"/>
      <c s="14" r="P68"/>
      <c s="14" r="Q68"/>
      <c s="14" r="R68"/>
      <c s="14" r="S68"/>
      <c s="14" r="T68"/>
    </row>
    <row r="69">
      <c s="14" r="A69"/>
      <c s="14" r="B69"/>
      <c s="14" r="C69"/>
      <c s="14" r="D69"/>
      <c s="14" r="E69"/>
      <c s="14" r="F69"/>
      <c s="14" r="G69"/>
      <c s="14" r="H69"/>
      <c s="14" r="I69"/>
      <c s="14" r="J69"/>
      <c s="14" r="K69"/>
      <c s="14" r="L69"/>
      <c s="14" r="M69"/>
      <c s="14" r="N69"/>
      <c s="14" r="O69"/>
      <c s="14" r="P69"/>
      <c s="14" r="Q69"/>
      <c s="14" r="R69"/>
      <c s="14" r="S69"/>
      <c s="14" r="T69"/>
    </row>
    <row r="70">
      <c s="14" r="A70"/>
      <c s="14" r="B70"/>
      <c s="14" r="C70"/>
      <c s="14" r="D70"/>
      <c s="14" r="E70"/>
      <c s="14" r="F70"/>
      <c s="14" r="G70"/>
      <c s="14" r="H70"/>
      <c s="14" r="I70"/>
      <c s="14" r="J70"/>
      <c s="14" r="K70"/>
      <c s="14" r="L70"/>
      <c s="14" r="M70"/>
      <c s="14" r="N70"/>
      <c s="14" r="O70"/>
      <c s="14" r="P70"/>
      <c s="14" r="Q70"/>
      <c s="14" r="R70"/>
      <c s="14" r="S70"/>
      <c s="14" r="T70"/>
    </row>
    <row r="71">
      <c s="14" r="A71"/>
      <c s="14" r="B71"/>
      <c s="14" r="C71"/>
      <c s="14" r="D71"/>
      <c s="14" r="E71"/>
      <c s="14" r="F71"/>
      <c s="14" r="G71"/>
      <c s="14" r="H71"/>
      <c s="14" r="I71"/>
      <c s="14" r="J71"/>
      <c s="14" r="K71"/>
      <c s="14" r="L71"/>
      <c s="14" r="M71"/>
      <c s="14" r="N71"/>
      <c s="14" r="O71"/>
      <c s="14" r="P71"/>
      <c s="14" r="Q71"/>
      <c s="14" r="R71"/>
      <c s="14" r="S71"/>
      <c s="14" r="T71"/>
    </row>
    <row r="72">
      <c s="14" r="A72"/>
      <c s="14" r="B72"/>
      <c s="14" r="C72"/>
      <c s="14" r="D72"/>
      <c s="14" r="E72"/>
      <c s="14" r="F72"/>
      <c s="14" r="G72"/>
      <c s="14" r="H72"/>
      <c s="14" r="I72"/>
      <c s="14" r="J72"/>
      <c s="14" r="K72"/>
      <c s="14" r="L72"/>
      <c s="14" r="M72"/>
      <c s="14" r="N72"/>
      <c s="14" r="O72"/>
      <c s="14" r="P72"/>
      <c s="14" r="Q72"/>
      <c s="14" r="R72"/>
      <c s="14" r="S72"/>
      <c s="14" r="T72"/>
    </row>
    <row r="73">
      <c s="14" r="A73"/>
      <c s="14" r="B73"/>
      <c s="14" r="C73"/>
      <c s="14" r="D73"/>
      <c s="14" r="E73"/>
      <c s="14" r="F73"/>
      <c s="14" r="G73"/>
      <c s="14" r="H73"/>
      <c s="14" r="I73"/>
      <c s="14" r="J73"/>
      <c s="14" r="K73"/>
      <c s="14" r="L73"/>
      <c s="14" r="M73"/>
      <c s="14" r="N73"/>
      <c s="14" r="O73"/>
      <c s="14" r="P73"/>
      <c s="14" r="Q73"/>
      <c s="14" r="R73"/>
      <c s="14" r="S73"/>
      <c s="14" r="T73"/>
    </row>
    <row r="74">
      <c s="14" r="A74"/>
      <c s="14" r="B74"/>
      <c s="14" r="C74"/>
      <c s="14" r="D74"/>
      <c s="14" r="E74"/>
      <c s="14" r="F74"/>
      <c s="14" r="G74"/>
      <c s="14" r="H74"/>
      <c s="14" r="I74"/>
      <c s="14" r="J74"/>
      <c s="14" r="K74"/>
      <c s="14" r="L74"/>
      <c s="14" r="M74"/>
      <c s="14" r="N74"/>
      <c s="14" r="O74"/>
      <c s="14" r="P74"/>
      <c s="14" r="Q74"/>
      <c s="14" r="R74"/>
      <c s="14" r="S74"/>
      <c s="14" r="T74"/>
    </row>
    <row r="75">
      <c s="14" r="A75"/>
      <c s="14" r="B75"/>
      <c s="14" r="C75"/>
      <c s="14" r="D75"/>
      <c s="14" r="E75"/>
      <c s="14" r="F75"/>
      <c s="14" r="G75"/>
      <c s="14" r="H75"/>
      <c s="14" r="I75"/>
      <c s="14" r="J75"/>
      <c s="14" r="K75"/>
      <c s="14" r="L75"/>
      <c s="14" r="M75"/>
      <c s="14" r="N75"/>
      <c s="14" r="O75"/>
      <c s="14" r="P75"/>
      <c s="14" r="Q75"/>
      <c s="14" r="R75"/>
      <c s="14" r="S75"/>
      <c s="14" r="T75"/>
    </row>
    <row r="76">
      <c s="14" r="A76"/>
      <c s="14" r="B76"/>
      <c s="14" r="C76"/>
      <c s="14" r="D76"/>
      <c s="14" r="E76"/>
      <c s="14" r="F76"/>
      <c s="14" r="G76"/>
      <c s="14" r="H76"/>
      <c s="14" r="I76"/>
      <c s="14" r="J76"/>
      <c s="14" r="K76"/>
      <c s="14" r="L76"/>
      <c s="14" r="M76"/>
      <c s="14" r="N76"/>
      <c s="14" r="O76"/>
      <c s="14" r="P76"/>
      <c s="14" r="Q76"/>
      <c s="14" r="R76"/>
      <c s="14" r="S76"/>
      <c s="14" r="T76"/>
    </row>
    <row r="77">
      <c s="14" r="A77"/>
      <c s="14" r="B77"/>
      <c s="14" r="C77"/>
      <c s="14" r="D77"/>
      <c s="14" r="E77"/>
      <c s="14" r="F77"/>
      <c s="14" r="G77"/>
      <c s="14" r="H77"/>
      <c s="14" r="I77"/>
      <c s="14" r="J77"/>
      <c s="14" r="K77"/>
      <c s="14" r="L77"/>
      <c s="14" r="M77"/>
      <c s="14" r="N77"/>
      <c s="14" r="O77"/>
      <c s="14" r="P77"/>
      <c s="14" r="Q77"/>
      <c s="14" r="R77"/>
      <c s="14" r="S77"/>
      <c s="14" r="T77"/>
    </row>
    <row r="78">
      <c s="14" r="A78"/>
      <c s="14" r="B78"/>
      <c s="14" r="C78"/>
      <c s="14" r="D78"/>
      <c s="14" r="E78"/>
      <c s="14" r="F78"/>
      <c s="14" r="G78"/>
      <c s="14" r="H78"/>
      <c s="14" r="I78"/>
      <c s="14" r="J78"/>
      <c s="14" r="K78"/>
      <c s="14" r="L78"/>
      <c s="14" r="M78"/>
      <c s="14" r="N78"/>
      <c s="14" r="O78"/>
      <c s="14" r="P78"/>
      <c s="14" r="Q78"/>
      <c s="14" r="R78"/>
      <c s="14" r="S78"/>
      <c s="14" r="T78"/>
    </row>
    <row r="79">
      <c s="14" r="A79"/>
      <c s="14" r="B79"/>
      <c s="14" r="C79"/>
      <c s="14" r="D79"/>
      <c s="14" r="E79"/>
      <c s="14" r="F79"/>
      <c s="14" r="G79"/>
      <c s="14" r="H79"/>
      <c s="14" r="I79"/>
      <c s="14" r="J79"/>
      <c s="14" r="K79"/>
      <c s="14" r="L79"/>
      <c s="14" r="M79"/>
      <c s="14" r="N79"/>
      <c s="14" r="O79"/>
      <c s="14" r="P79"/>
      <c s="14" r="Q79"/>
      <c s="14" r="R79"/>
      <c s="14" r="S79"/>
      <c s="14" r="T79"/>
    </row>
    <row r="80">
      <c s="14" r="A80"/>
      <c s="14" r="B80"/>
      <c s="14" r="C80"/>
      <c s="14" r="D80"/>
      <c s="14" r="E80"/>
      <c s="14" r="F80"/>
      <c s="14" r="G80"/>
      <c s="14" r="H80"/>
      <c s="14" r="I80"/>
      <c s="14" r="J80"/>
      <c s="14" r="K80"/>
      <c s="14" r="L80"/>
      <c s="14" r="M80"/>
      <c s="14" r="N80"/>
      <c s="14" r="O80"/>
      <c s="14" r="P80"/>
      <c s="14" r="Q80"/>
      <c s="14" r="R80"/>
      <c s="14" r="S80"/>
      <c s="14" r="T80"/>
    </row>
    <row r="81">
      <c s="14" r="A81"/>
      <c s="14" r="B81"/>
      <c s="14" r="C81"/>
      <c s="14" r="D81"/>
      <c s="14" r="E81"/>
      <c s="14" r="F81"/>
      <c s="14" r="G81"/>
      <c s="14" r="H81"/>
      <c s="14" r="I81"/>
      <c s="14" r="J81"/>
      <c s="14" r="K81"/>
      <c s="14" r="L81"/>
      <c s="14" r="M81"/>
      <c s="14" r="N81"/>
      <c s="14" r="O81"/>
      <c s="14" r="P81"/>
      <c s="14" r="Q81"/>
      <c s="14" r="R81"/>
      <c s="14" r="S81"/>
      <c s="14" r="T81"/>
    </row>
    <row r="82">
      <c s="14" r="A82"/>
      <c s="14" r="B82"/>
      <c s="14" r="C82"/>
      <c s="14" r="D82"/>
      <c s="14" r="E82"/>
      <c s="14" r="F82"/>
      <c s="14" r="G82"/>
      <c s="14" r="H82"/>
      <c s="14" r="I82"/>
      <c s="14" r="J82"/>
      <c s="14" r="K82"/>
      <c s="14" r="L82"/>
      <c s="14" r="M82"/>
      <c s="14" r="N82"/>
      <c s="14" r="O82"/>
      <c s="14" r="P82"/>
      <c s="14" r="Q82"/>
      <c s="14" r="R82"/>
      <c s="14" r="S82"/>
      <c s="14" r="T82"/>
    </row>
    <row r="83">
      <c s="14" r="A83"/>
      <c s="14" r="B83"/>
      <c s="14" r="C83"/>
      <c s="14" r="D83"/>
      <c s="14" r="E83"/>
      <c s="14" r="F83"/>
      <c s="14" r="G83"/>
      <c s="14" r="H83"/>
      <c s="14" r="I83"/>
      <c s="14" r="J83"/>
      <c s="14" r="K83"/>
      <c s="14" r="L83"/>
      <c s="14" r="M83"/>
      <c s="14" r="N83"/>
      <c s="14" r="O83"/>
      <c s="14" r="P83"/>
      <c s="14" r="Q83"/>
      <c s="14" r="R83"/>
      <c s="14" r="S83"/>
      <c s="14" r="T83"/>
    </row>
    <row r="84">
      <c s="14" r="A84"/>
      <c s="14" r="B84"/>
      <c s="14" r="C84"/>
      <c s="14" r="D84"/>
      <c s="14" r="E84"/>
      <c s="14" r="F84"/>
      <c s="14" r="G84"/>
      <c s="14" r="H84"/>
      <c s="14" r="I84"/>
      <c s="14" r="J84"/>
      <c s="14" r="K84"/>
      <c s="14" r="L84"/>
      <c s="14" r="M84"/>
      <c s="14" r="N84"/>
      <c s="14" r="O84"/>
      <c s="14" r="P84"/>
      <c s="14" r="Q84"/>
      <c s="14" r="R84"/>
      <c s="14" r="S84"/>
      <c s="14" r="T84"/>
    </row>
    <row r="85">
      <c s="14" r="A85"/>
      <c s="14" r="B85"/>
      <c s="14" r="C85"/>
      <c s="14" r="D85"/>
      <c s="14" r="E85"/>
      <c s="14" r="F85"/>
      <c s="14" r="G85"/>
      <c s="14" r="H85"/>
      <c s="14" r="I85"/>
      <c s="14" r="J85"/>
      <c s="14" r="K85"/>
      <c s="14" r="L85"/>
      <c s="14" r="M85"/>
      <c s="14" r="N85"/>
      <c s="14" r="O85"/>
      <c s="14" r="P85"/>
      <c s="14" r="Q85"/>
      <c s="14" r="R85"/>
      <c s="14" r="S85"/>
      <c s="14" r="T85"/>
    </row>
    <row r="86">
      <c s="14" r="A86"/>
      <c s="14" r="B86"/>
      <c s="14" r="C86"/>
      <c s="14" r="D86"/>
      <c s="14" r="E86"/>
      <c s="14" r="F86"/>
      <c s="14" r="G86"/>
      <c s="14" r="H86"/>
      <c s="14" r="I86"/>
      <c s="14" r="J86"/>
      <c s="14" r="K86"/>
      <c s="14" r="L86"/>
      <c s="14" r="M86"/>
      <c s="14" r="N86"/>
      <c s="14" r="O86"/>
      <c s="14" r="P86"/>
      <c s="14" r="Q86"/>
      <c s="14" r="R86"/>
      <c s="14" r="S86"/>
      <c s="14" r="T86"/>
    </row>
    <row r="87">
      <c s="14" r="A87"/>
      <c s="14" r="B87"/>
      <c s="14" r="C87"/>
      <c s="14" r="D87"/>
      <c s="14" r="E87"/>
      <c s="14" r="F87"/>
      <c s="14" r="G87"/>
      <c s="14" r="H87"/>
      <c s="14" r="I87"/>
      <c s="14" r="J87"/>
      <c s="14" r="K87"/>
      <c s="14" r="L87"/>
      <c s="14" r="M87"/>
      <c s="14" r="N87"/>
      <c s="14" r="O87"/>
      <c s="14" r="P87"/>
      <c s="14" r="Q87"/>
      <c s="14" r="R87"/>
      <c s="14" r="S87"/>
      <c s="14" r="T87"/>
    </row>
    <row r="88">
      <c s="14" r="A88"/>
      <c s="14" r="B88"/>
      <c s="14" r="C88"/>
      <c s="14" r="D88"/>
      <c s="14" r="E88"/>
      <c s="14" r="F88"/>
      <c s="14" r="G88"/>
      <c s="14" r="H88"/>
      <c s="14" r="I88"/>
      <c s="14" r="J88"/>
      <c s="14" r="K88"/>
      <c s="14" r="L88"/>
      <c s="14" r="M88"/>
      <c s="14" r="N88"/>
      <c s="14" r="O88"/>
      <c s="14" r="P88"/>
      <c s="14" r="Q88"/>
      <c s="14" r="R88"/>
      <c s="14" r="S88"/>
      <c s="14" r="T88"/>
    </row>
    <row r="89">
      <c s="14" r="A89"/>
      <c s="14" r="B89"/>
      <c s="14" r="C89"/>
      <c s="14" r="D89"/>
      <c s="14" r="E89"/>
      <c s="14" r="F89"/>
      <c s="14" r="G89"/>
      <c s="14" r="H89"/>
      <c s="14" r="I89"/>
      <c s="14" r="J89"/>
      <c s="14" r="K89"/>
      <c s="14" r="L89"/>
      <c s="14" r="M89"/>
      <c s="14" r="N89"/>
      <c s="14" r="O89"/>
      <c s="14" r="P89"/>
      <c s="14" r="Q89"/>
      <c s="14" r="R89"/>
      <c s="14" r="S89"/>
      <c s="14" r="T89"/>
    </row>
    <row r="90">
      <c s="14" r="A90"/>
      <c s="14" r="B90"/>
      <c s="14" r="C90"/>
      <c s="14" r="D90"/>
      <c s="14" r="E90"/>
      <c s="14" r="F90"/>
      <c s="14" r="G90"/>
      <c s="14" r="H90"/>
      <c s="14" r="I90"/>
      <c s="14" r="J90"/>
      <c s="14" r="K90"/>
      <c s="14" r="L90"/>
      <c s="14" r="M90"/>
      <c s="14" r="N90"/>
      <c s="14" r="O90"/>
      <c s="14" r="P90"/>
      <c s="14" r="Q90"/>
      <c s="14" r="R90"/>
      <c s="14" r="S90"/>
      <c s="14" r="T90"/>
    </row>
    <row r="91">
      <c s="14" r="A91"/>
      <c s="14" r="B91"/>
      <c s="14" r="C91"/>
      <c s="14" r="D91"/>
      <c s="14" r="E91"/>
      <c s="14" r="F91"/>
      <c s="14" r="G91"/>
      <c s="14" r="H91"/>
      <c s="14" r="I91"/>
      <c s="14" r="J91"/>
      <c s="14" r="K91"/>
      <c s="14" r="L91"/>
      <c s="14" r="M91"/>
      <c s="14" r="N91"/>
      <c s="14" r="O91"/>
      <c s="14" r="P91"/>
      <c s="14" r="Q91"/>
      <c s="14" r="R91"/>
      <c s="14" r="S91"/>
      <c s="14" r="T91"/>
    </row>
    <row r="92">
      <c s="14" r="A92"/>
      <c s="14" r="B92"/>
      <c s="14" r="C92"/>
      <c s="14" r="D92"/>
      <c s="14" r="E92"/>
      <c s="14" r="F92"/>
      <c s="14" r="G92"/>
      <c s="14" r="H92"/>
      <c s="14" r="I92"/>
      <c s="14" r="J92"/>
      <c s="14" r="K92"/>
      <c s="14" r="L92"/>
      <c s="14" r="M92"/>
      <c s="14" r="N92"/>
      <c s="14" r="O92"/>
      <c s="14" r="P92"/>
      <c s="14" r="Q92"/>
      <c s="14" r="R92"/>
      <c s="14" r="S92"/>
      <c s="14" r="T92"/>
    </row>
    <row r="93">
      <c s="14" r="A93"/>
      <c s="14" r="B93"/>
      <c s="14" r="C93"/>
      <c s="14" r="D93"/>
      <c s="14" r="E93"/>
      <c s="14" r="F93"/>
      <c s="14" r="G93"/>
      <c s="14" r="H93"/>
      <c s="14" r="I93"/>
      <c s="14" r="J93"/>
      <c s="14" r="K93"/>
      <c s="14" r="L93"/>
      <c s="14" r="M93"/>
      <c s="14" r="N93"/>
      <c s="14" r="O93"/>
      <c s="14" r="P93"/>
      <c s="14" r="Q93"/>
      <c s="14" r="R93"/>
      <c s="14" r="S93"/>
      <c s="14" r="T93"/>
    </row>
    <row r="94">
      <c s="14" r="A94"/>
      <c s="14" r="B94"/>
      <c s="14" r="C94"/>
      <c s="14" r="D94"/>
      <c s="14" r="E94"/>
      <c s="14" r="F94"/>
      <c s="14" r="G94"/>
      <c s="14" r="H94"/>
      <c s="14" r="I94"/>
      <c s="14" r="J94"/>
      <c s="14" r="K94"/>
      <c s="14" r="L94"/>
      <c s="14" r="M94"/>
      <c s="14" r="N94"/>
      <c s="14" r="O94"/>
      <c s="14" r="P94"/>
      <c s="14" r="Q94"/>
      <c s="14" r="R94"/>
      <c s="14" r="S94"/>
      <c s="14" r="T94"/>
    </row>
    <row r="95">
      <c s="14" r="A95"/>
      <c s="14" r="B95"/>
      <c s="14" r="C95"/>
      <c s="14" r="D95"/>
      <c s="14" r="E95"/>
      <c s="14" r="F95"/>
      <c s="14" r="G95"/>
      <c s="14" r="H95"/>
      <c s="14" r="I95"/>
      <c s="14" r="J95"/>
      <c s="14" r="K95"/>
      <c s="14" r="L95"/>
      <c s="14" r="M95"/>
      <c s="14" r="N95"/>
      <c s="14" r="O95"/>
      <c s="14" r="P95"/>
      <c s="14" r="Q95"/>
      <c s="14" r="R95"/>
      <c s="14" r="S95"/>
      <c s="14" r="T95"/>
    </row>
    <row r="96">
      <c s="14" r="A96"/>
      <c s="14" r="B96"/>
      <c s="14" r="C96"/>
      <c s="14" r="D96"/>
      <c s="14" r="E96"/>
      <c s="14" r="F96"/>
      <c s="14" r="G96"/>
      <c s="14" r="H96"/>
      <c s="14" r="I96"/>
      <c s="14" r="J96"/>
      <c s="14" r="K96"/>
      <c s="14" r="L96"/>
      <c s="14" r="M96"/>
      <c s="14" r="N96"/>
      <c s="14" r="O96"/>
      <c s="14" r="P96"/>
      <c s="14" r="Q96"/>
      <c s="14" r="R96"/>
      <c s="14" r="S96"/>
      <c s="14" r="T96"/>
    </row>
    <row r="97">
      <c s="14" r="A97"/>
      <c s="14" r="B97"/>
      <c s="14" r="C97"/>
      <c s="14" r="D97"/>
      <c s="14" r="E97"/>
      <c s="14" r="F97"/>
      <c s="14" r="G97"/>
      <c s="14" r="H97"/>
      <c s="14" r="I97"/>
      <c s="14" r="J97"/>
      <c s="14" r="K97"/>
      <c s="14" r="L97"/>
      <c s="14" r="M97"/>
      <c s="14" r="N97"/>
      <c s="14" r="O97"/>
      <c s="14" r="P97"/>
      <c s="14" r="Q97"/>
      <c s="14" r="R97"/>
      <c s="14" r="S97"/>
      <c s="14" r="T97"/>
    </row>
    <row r="98">
      <c s="14" r="A98"/>
      <c s="14" r="B98"/>
      <c s="14" r="C98"/>
      <c s="14" r="D98"/>
      <c s="14" r="E98"/>
      <c s="14" r="F98"/>
      <c s="14" r="G98"/>
      <c s="14" r="H98"/>
      <c s="14" r="I98"/>
      <c s="14" r="J98"/>
      <c s="14" r="K98"/>
      <c s="14" r="L98"/>
      <c s="14" r="M98"/>
      <c s="14" r="N98"/>
      <c s="14" r="O98"/>
      <c s="14" r="P98"/>
      <c s="14" r="Q98"/>
      <c s="14" r="R98"/>
      <c s="14" r="S98"/>
      <c s="14" r="T98"/>
    </row>
    <row r="99">
      <c s="14" r="A99"/>
      <c s="14" r="B99"/>
      <c s="14" r="C99"/>
      <c s="14" r="D99"/>
      <c s="14" r="E99"/>
      <c s="14" r="F99"/>
      <c s="14" r="G99"/>
      <c s="14" r="H99"/>
      <c s="14" r="I99"/>
      <c s="14" r="J99"/>
      <c s="14" r="K99"/>
      <c s="14" r="L99"/>
      <c s="14" r="M99"/>
      <c s="14" r="N99"/>
      <c s="14" r="O99"/>
      <c s="14" r="P99"/>
      <c s="14" r="Q99"/>
      <c s="14" r="R99"/>
      <c s="14" r="S99"/>
      <c s="14" r="T99"/>
    </row>
    <row r="100">
      <c s="14" r="A100"/>
      <c s="14" r="B100"/>
      <c s="14" r="C100"/>
      <c s="14" r="D100"/>
      <c s="14" r="E100"/>
      <c s="14" r="F100"/>
      <c s="14" r="G100"/>
      <c s="14" r="H100"/>
      <c s="14" r="I100"/>
      <c s="14" r="J100"/>
      <c s="14" r="K100"/>
      <c s="14" r="L100"/>
      <c s="14" r="M100"/>
      <c s="14" r="N100"/>
      <c s="14" r="O100"/>
      <c s="14" r="P100"/>
      <c s="14" r="Q100"/>
      <c s="14" r="R100"/>
      <c s="14" r="S100"/>
      <c s="14" r="T100"/>
    </row>
  </sheetData>
  <mergeCells count="1">
    <mergeCell ref="B2:G2"/>
  </mergeCells>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12.71"/>
    <col min="4" customWidth="1" max="4" width="29.14"/>
    <col min="6" customWidth="1" max="6" width="14.43"/>
  </cols>
  <sheetData>
    <row r="1">
      <c t="s" s="26" r="A1">
        <v>0</v>
      </c>
      <c t="s" s="26" r="B1">
        <v>1</v>
      </c>
      <c t="s" s="26" r="C1">
        <v>4736</v>
      </c>
      <c t="s" s="26" r="D1">
        <v>4737</v>
      </c>
      <c t="s" s="26" r="E1">
        <v>4738</v>
      </c>
      <c t="s" s="26" r="F1">
        <v>4739</v>
      </c>
      <c t="s" s="26" r="G1">
        <v>4740</v>
      </c>
      <c s="26" r="H1"/>
      <c s="26" r="I1"/>
      <c s="26" r="J1"/>
      <c s="26" r="K1"/>
      <c s="26" r="L1"/>
      <c s="26" r="M1"/>
      <c s="26" r="N1"/>
      <c s="26" r="O1"/>
      <c s="26" r="P1"/>
      <c s="26" r="Q1"/>
      <c s="26" r="R1"/>
      <c s="26" r="S1"/>
      <c s="26" r="T1"/>
      <c s="26" r="U1"/>
      <c s="26" r="V1"/>
    </row>
    <row r="2">
      <c t="s" s="19" r="A2">
        <v>10</v>
      </c>
      <c t="s" s="44" r="B2">
        <v>11</v>
      </c>
      <c s="44" r="C2"/>
      <c s="44" r="D2"/>
      <c s="44" r="E2"/>
      <c s="44" r="F2"/>
      <c s="44" r="G2"/>
    </row>
    <row r="3">
      <c t="s" s="14" r="A3">
        <v>12</v>
      </c>
      <c s="14" r="B3"/>
      <c t="s" s="14" r="C3">
        <v>4701</v>
      </c>
      <c t="s" s="14" r="D3">
        <v>4741</v>
      </c>
      <c t="b" s="25" r="E3">
        <v>1</v>
      </c>
      <c t="s" s="14" r="F3">
        <v>1297</v>
      </c>
      <c s="14" r="G3"/>
      <c s="14" r="H3"/>
      <c s="14" r="I3"/>
      <c s="14" r="J3"/>
      <c s="14" r="K3"/>
      <c s="14" r="L3"/>
      <c s="14" r="M3"/>
      <c s="14" r="N3"/>
      <c s="14" r="O3"/>
      <c s="14" r="P3"/>
      <c s="14" r="Q3"/>
      <c s="14" r="R3"/>
      <c s="14" r="S3"/>
      <c s="14" r="T3"/>
      <c s="14" r="U3"/>
      <c s="14" r="V3"/>
    </row>
    <row r="4">
      <c t="s" s="14" r="A4">
        <v>12</v>
      </c>
      <c t="s" s="14" r="C4">
        <v>4705</v>
      </c>
      <c t="s" s="14" r="D4">
        <v>4742</v>
      </c>
      <c t="b" s="25" r="E4">
        <v>1</v>
      </c>
      <c t="s" s="14" r="F4">
        <v>1297</v>
      </c>
    </row>
    <row r="5">
      <c t="s" s="14" r="A5">
        <v>12</v>
      </c>
      <c t="s" s="14" r="C5">
        <v>4708</v>
      </c>
      <c t="s" s="14" r="D5">
        <v>4743</v>
      </c>
      <c t="b" s="25" r="E5">
        <v>1</v>
      </c>
      <c t="s" s="14" r="F5">
        <v>1297</v>
      </c>
    </row>
    <row r="6">
      <c t="s" s="14" r="A6">
        <v>12</v>
      </c>
      <c t="s" s="14" r="C6">
        <v>4711</v>
      </c>
      <c t="s" s="14" r="D6">
        <v>4744</v>
      </c>
      <c t="b" s="25" r="E6">
        <v>1</v>
      </c>
      <c t="s" s="14" r="F6">
        <v>1297</v>
      </c>
    </row>
    <row r="7">
      <c t="s" s="14" r="A7">
        <v>12</v>
      </c>
      <c t="s" s="14" r="C7">
        <v>4714</v>
      </c>
      <c t="s" s="14" r="D7">
        <v>4745</v>
      </c>
      <c t="b" s="25" r="E7">
        <v>1</v>
      </c>
      <c t="s" s="14" r="F7">
        <v>1297</v>
      </c>
    </row>
    <row r="8">
      <c t="s" s="14" r="A8">
        <v>12</v>
      </c>
      <c t="s" s="14" r="C8">
        <v>1266</v>
      </c>
      <c t="s" s="14" r="D8">
        <v>4741</v>
      </c>
      <c t="b" s="25" r="E8">
        <v>1</v>
      </c>
      <c t="s" s="14" r="F8">
        <v>1267</v>
      </c>
    </row>
    <row r="9">
      <c t="s" s="14" r="A9">
        <v>12</v>
      </c>
      <c t="s" s="14" r="C9">
        <v>4719</v>
      </c>
      <c t="s" s="14" r="D9">
        <v>4742</v>
      </c>
      <c t="b" s="25" r="E9">
        <v>1</v>
      </c>
      <c t="s" s="14" r="F9">
        <v>1267</v>
      </c>
    </row>
    <row r="10">
      <c t="s" s="14" r="A10">
        <v>12</v>
      </c>
      <c t="s" s="14" r="C10">
        <v>4722</v>
      </c>
      <c t="s" s="14" r="D10">
        <v>4743</v>
      </c>
      <c t="b" s="25" r="E10">
        <v>1</v>
      </c>
      <c t="s" s="14" r="F10">
        <v>1267</v>
      </c>
    </row>
    <row r="11">
      <c t="s" s="14" r="A11">
        <v>12</v>
      </c>
      <c t="s" s="14" r="C11">
        <v>4725</v>
      </c>
      <c t="s" s="14" r="D11">
        <v>4744</v>
      </c>
      <c t="b" s="25" r="E11">
        <v>1</v>
      </c>
      <c t="s" s="14" r="F11">
        <v>1267</v>
      </c>
    </row>
    <row r="12">
      <c t="s" s="14" r="A12">
        <v>12</v>
      </c>
      <c t="s" s="14" r="C12">
        <v>4728</v>
      </c>
      <c t="s" s="14" r="D12">
        <v>4745</v>
      </c>
      <c t="b" s="25" r="E12">
        <v>1</v>
      </c>
      <c t="s" s="14" r="F12">
        <v>1267</v>
      </c>
    </row>
    <row r="13">
      <c t="s" s="14" r="A13">
        <v>12</v>
      </c>
      <c s="14" r="B13"/>
      <c t="s" s="14" r="C13">
        <v>1325</v>
      </c>
      <c t="s" s="14" r="D13">
        <v>4741</v>
      </c>
      <c t="b" s="25" r="E13">
        <v>1</v>
      </c>
      <c t="s" s="14" r="F13">
        <v>278</v>
      </c>
      <c s="14" r="G13"/>
      <c s="14" r="H13"/>
      <c s="14" r="I13"/>
      <c s="14" r="J13"/>
      <c s="14" r="K13"/>
      <c s="14" r="L13"/>
      <c s="14" r="M13"/>
      <c s="14" r="N13"/>
      <c s="14" r="O13"/>
      <c s="14" r="P13"/>
      <c s="14" r="Q13"/>
      <c s="14" r="R13"/>
      <c s="14" r="S13"/>
      <c s="14" r="T13"/>
      <c s="14" r="U13"/>
      <c s="14" r="V13"/>
    </row>
    <row r="14">
      <c t="s" s="14" r="A14">
        <v>137</v>
      </c>
      <c t="s" r="C14">
        <v>139</v>
      </c>
      <c t="s" s="14" r="D14">
        <v>4741</v>
      </c>
      <c t="b" s="25" r="E14">
        <v>1</v>
      </c>
      <c t="s" s="14" r="F14">
        <v>278</v>
      </c>
    </row>
    <row r="15">
      <c t="s" s="14" r="A15">
        <v>137</v>
      </c>
      <c t="s" r="C15">
        <v>4695</v>
      </c>
      <c t="s" s="14" r="D15">
        <v>4745</v>
      </c>
      <c t="b" s="25" r="E15">
        <v>1</v>
      </c>
      <c t="s" s="14" r="F15">
        <v>278</v>
      </c>
    </row>
    <row r="16">
      <c t="s" s="14" r="A16">
        <v>1323</v>
      </c>
      <c s="14" r="B16"/>
      <c t="s" s="14" r="C16">
        <v>1325</v>
      </c>
      <c t="s" s="14" r="D16">
        <v>4741</v>
      </c>
      <c t="b" s="25" r="E16">
        <v>1</v>
      </c>
      <c t="s" s="14" r="F16">
        <v>1324</v>
      </c>
      <c s="14" r="G16"/>
      <c s="14" r="H16"/>
      <c s="14" r="I16"/>
      <c s="14" r="J16"/>
      <c s="14" r="K16"/>
      <c s="14" r="L16"/>
      <c s="14" r="M16"/>
      <c s="14" r="N16"/>
      <c s="14" r="O16"/>
      <c s="14" r="P16"/>
      <c s="14" r="Q16"/>
      <c s="14" r="R16"/>
      <c s="14" r="S16"/>
      <c s="14" r="T16"/>
      <c s="14" r="U16"/>
      <c s="14" r="V16"/>
    </row>
    <row r="17">
      <c t="s" s="14" r="A17">
        <v>137</v>
      </c>
      <c t="s" s="14" r="C17">
        <v>4731</v>
      </c>
      <c t="s" s="14" r="D17">
        <v>4743</v>
      </c>
      <c t="b" s="25" r="E17">
        <v>1</v>
      </c>
      <c t="s" s="14" r="F17">
        <v>1297</v>
      </c>
    </row>
    <row r="18">
      <c t="s" s="14" r="A18">
        <v>137</v>
      </c>
      <c t="s" s="14" r="C18">
        <v>4731</v>
      </c>
      <c t="s" s="14" r="D18">
        <v>4743</v>
      </c>
      <c t="b" s="25" r="E18">
        <v>1</v>
      </c>
      <c t="s" s="14" r="F18">
        <v>1267</v>
      </c>
    </row>
    <row r="19">
      <c t="s" s="14" r="A19">
        <v>137</v>
      </c>
      <c t="s" s="14" r="C19">
        <v>4731</v>
      </c>
      <c t="s" s="14" r="D19">
        <v>4743</v>
      </c>
      <c t="b" s="25" r="E19">
        <v>1</v>
      </c>
      <c t="s" r="F19">
        <v>1281</v>
      </c>
    </row>
    <row r="20">
      <c t="s" s="14" r="A20">
        <v>137</v>
      </c>
      <c t="s" s="14" r="C20">
        <v>4731</v>
      </c>
      <c t="s" s="14" r="D20">
        <v>4743</v>
      </c>
      <c t="b" s="25" r="E20">
        <v>1</v>
      </c>
      <c t="s" r="F20">
        <v>278</v>
      </c>
    </row>
    <row r="21">
      <c t="s" r="A21">
        <v>153</v>
      </c>
      <c t="s" r="C21">
        <v>951</v>
      </c>
      <c t="s" s="14" r="D21">
        <v>4741</v>
      </c>
      <c t="b" s="25" r="E21">
        <v>1</v>
      </c>
      <c t="s" r="F21">
        <v>952</v>
      </c>
    </row>
    <row r="22">
      <c t="s" r="A22">
        <v>4746</v>
      </c>
      <c t="s" r="C22">
        <v>951</v>
      </c>
      <c t="s" s="14" r="D22">
        <v>4742</v>
      </c>
      <c t="b" s="25" r="E22">
        <v>1</v>
      </c>
      <c t="s" r="F22">
        <v>952</v>
      </c>
    </row>
    <row r="23">
      <c t="s" r="A23">
        <v>4746</v>
      </c>
      <c t="s" r="C23">
        <v>951</v>
      </c>
      <c t="s" s="14" r="D23">
        <v>4743</v>
      </c>
      <c t="b" s="25" r="E23">
        <v>1</v>
      </c>
      <c t="s" r="F23">
        <v>952</v>
      </c>
    </row>
    <row r="24">
      <c t="s" r="A24">
        <v>4746</v>
      </c>
      <c t="s" r="C24">
        <v>951</v>
      </c>
      <c t="s" s="14" r="D24">
        <v>4744</v>
      </c>
      <c t="b" s="25" r="E24">
        <v>1</v>
      </c>
      <c t="s" r="F24">
        <v>952</v>
      </c>
    </row>
    <row r="25">
      <c t="s" r="A25">
        <v>4746</v>
      </c>
      <c t="s" r="C25">
        <v>951</v>
      </c>
      <c t="s" s="14" r="D25">
        <v>4745</v>
      </c>
      <c t="b" s="25" r="E25">
        <v>1</v>
      </c>
      <c t="s" r="F25">
        <v>952</v>
      </c>
    </row>
  </sheetData>
  <mergeCells count="1">
    <mergeCell ref="B2:G2"/>
  </mergeCells>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6" customWidth="1" max="6" width="25.29"/>
    <col min="7" customWidth="1" max="7" width="50.0"/>
  </cols>
  <sheetData>
    <row r="1">
      <c t="s" s="26" r="A1">
        <v>0</v>
      </c>
      <c t="s" s="26" r="B1">
        <v>1</v>
      </c>
      <c t="s" s="26" r="C1">
        <v>120</v>
      </c>
      <c t="s" s="26" r="D1">
        <v>271</v>
      </c>
      <c t="s" s="26" r="E1">
        <v>4747</v>
      </c>
      <c t="s" s="26" r="F1">
        <v>4748</v>
      </c>
      <c t="s" s="26" r="G1">
        <v>4749</v>
      </c>
      <c s="28" r="H1"/>
      <c s="28" r="I1"/>
      <c s="28" r="J1"/>
      <c s="28" r="K1"/>
      <c s="28" r="L1"/>
      <c s="28" r="M1"/>
      <c s="28" r="N1"/>
      <c s="28" r="O1"/>
      <c s="28" r="P1"/>
      <c s="28" r="Q1"/>
      <c s="28" r="R1"/>
      <c s="28" r="S1"/>
      <c s="28" r="T1"/>
      <c s="28" r="U1"/>
    </row>
    <row r="2">
      <c t="s" s="19" r="A2">
        <v>10</v>
      </c>
      <c t="s" s="44" r="B2">
        <v>11</v>
      </c>
      <c s="44" r="C2"/>
      <c s="44" r="D2"/>
      <c s="44" r="E2"/>
      <c s="44" r="F2"/>
      <c s="44" r="G2"/>
    </row>
    <row r="3">
      <c t="s" s="14" r="A3">
        <v>12</v>
      </c>
      <c t="s" s="14" r="B3">
        <v>4750</v>
      </c>
      <c t="s" s="14" r="C3">
        <v>139</v>
      </c>
      <c t="s" s="14" r="D3">
        <v>278</v>
      </c>
      <c t="s" s="14" r="E3">
        <v>4751</v>
      </c>
      <c t="s" s="14" r="F3">
        <v>4752</v>
      </c>
      <c t="s" s="14" r="G3">
        <v>4753</v>
      </c>
      <c s="14" r="H3"/>
      <c s="14" r="I3"/>
      <c s="14" r="J3"/>
      <c s="14" r="K3"/>
      <c s="14" r="L3"/>
      <c s="14" r="M3"/>
      <c s="14" r="N3"/>
      <c s="14" r="O3"/>
      <c s="14" r="P3"/>
      <c s="14" r="Q3"/>
      <c s="14" r="R3"/>
      <c s="14" r="S3"/>
      <c s="14" r="T3"/>
      <c s="14" r="U3"/>
    </row>
    <row r="4">
      <c t="s" s="14" r="A4">
        <v>12</v>
      </c>
      <c t="s" s="14" r="B4">
        <v>4754</v>
      </c>
      <c t="s" s="14" r="C4">
        <v>139</v>
      </c>
      <c t="s" s="14" r="D4">
        <v>278</v>
      </c>
      <c t="s" s="14" r="E4">
        <v>4755</v>
      </c>
      <c t="s" s="14" r="F4">
        <v>4756</v>
      </c>
      <c t="s" s="14" r="G4">
        <v>4757</v>
      </c>
      <c s="14" r="H4"/>
      <c s="14" r="I4"/>
      <c s="14" r="J4"/>
      <c s="14" r="K4"/>
      <c s="14" r="L4"/>
      <c s="14" r="M4"/>
      <c s="14" r="N4"/>
      <c s="14" r="O4"/>
      <c s="14" r="P4"/>
      <c s="14" r="Q4"/>
      <c s="14" r="R4"/>
      <c s="14" r="S4"/>
      <c s="14" r="T4"/>
      <c s="14" r="U4"/>
    </row>
    <row r="5">
      <c s="14" r="A5"/>
      <c s="14" r="B5"/>
      <c s="14" r="C5"/>
      <c s="14" r="D5"/>
      <c s="14" r="E5"/>
      <c s="14" r="F5"/>
      <c s="14" r="G5"/>
      <c s="14" r="H5"/>
      <c s="14" r="I5"/>
      <c s="14" r="J5"/>
      <c s="14" r="K5"/>
      <c s="14" r="L5"/>
      <c s="14" r="M5"/>
      <c s="14" r="N5"/>
      <c s="14" r="O5"/>
      <c s="14" r="P5"/>
      <c s="14" r="Q5"/>
      <c s="14" r="R5"/>
      <c s="14" r="S5"/>
      <c s="14" r="T5"/>
      <c s="14" r="U5"/>
    </row>
    <row r="6">
      <c s="14" r="A6"/>
      <c s="14" r="B6"/>
      <c s="14" r="C6"/>
      <c s="14" r="D6"/>
      <c s="14" r="E6"/>
      <c s="14" r="F6"/>
      <c s="14" r="G6"/>
      <c s="14" r="H6"/>
      <c s="14" r="I6"/>
      <c s="14" r="J6"/>
      <c s="14" r="K6"/>
      <c s="14" r="L6"/>
      <c s="14" r="M6"/>
      <c s="14" r="N6"/>
      <c s="14" r="O6"/>
      <c s="14" r="P6"/>
      <c s="14" r="Q6"/>
      <c s="14" r="R6"/>
      <c s="14" r="S6"/>
      <c s="14" r="T6"/>
      <c s="14" r="U6"/>
    </row>
    <row r="7">
      <c s="14" r="A7"/>
      <c s="14" r="B7"/>
      <c s="14" r="C7"/>
      <c s="14" r="D7"/>
      <c s="14" r="E7"/>
      <c s="14" r="F7"/>
      <c s="14" r="G7"/>
      <c s="14" r="H7"/>
      <c s="14" r="I7"/>
      <c s="14" r="J7"/>
      <c s="14" r="K7"/>
      <c s="14" r="L7"/>
      <c s="14" r="M7"/>
      <c s="14" r="N7"/>
      <c s="14" r="O7"/>
      <c s="14" r="P7"/>
      <c s="14" r="Q7"/>
      <c s="14" r="R7"/>
      <c s="14" r="S7"/>
      <c s="14" r="T7"/>
      <c s="14" r="U7"/>
    </row>
    <row r="8">
      <c s="14" r="A8"/>
      <c s="14" r="B8"/>
      <c s="14" r="C8"/>
      <c s="14" r="D8"/>
      <c s="14" r="E8"/>
      <c s="14" r="F8"/>
      <c s="14" r="G8"/>
      <c s="14" r="H8"/>
      <c s="14" r="I8"/>
      <c s="14" r="J8"/>
      <c s="14" r="K8"/>
      <c s="14" r="L8"/>
      <c s="14" r="M8"/>
      <c s="14" r="N8"/>
      <c s="14" r="O8"/>
      <c s="14" r="P8"/>
      <c s="14" r="Q8"/>
      <c s="14" r="R8"/>
      <c s="14" r="S8"/>
      <c s="14" r="T8"/>
      <c s="14" r="U8"/>
    </row>
    <row r="9">
      <c s="14" r="A9"/>
      <c s="14" r="B9"/>
      <c s="14" r="C9"/>
      <c s="14" r="D9"/>
      <c s="14" r="E9"/>
      <c s="14" r="F9"/>
      <c s="14" r="G9"/>
      <c s="14" r="H9"/>
      <c s="14" r="I9"/>
      <c s="14" r="J9"/>
      <c s="14" r="K9"/>
      <c s="14" r="L9"/>
      <c s="14" r="M9"/>
      <c s="14" r="N9"/>
      <c s="14" r="O9"/>
      <c s="14" r="P9"/>
      <c s="14" r="Q9"/>
      <c s="14" r="R9"/>
      <c s="14" r="S9"/>
      <c s="14" r="T9"/>
      <c s="14" r="U9"/>
    </row>
    <row r="10">
      <c s="14" r="A10"/>
      <c s="14" r="B10"/>
      <c s="14" r="C10"/>
      <c s="14" r="D10"/>
      <c s="14" r="E10"/>
      <c s="14" r="F10"/>
      <c s="14" r="G10"/>
      <c s="14" r="H10"/>
      <c s="14" r="I10"/>
      <c s="14" r="J10"/>
      <c s="14" r="K10"/>
      <c s="14" r="L10"/>
      <c s="14" r="M10"/>
      <c s="14" r="N10"/>
      <c s="14" r="O10"/>
      <c s="14" r="P10"/>
      <c s="14" r="Q10"/>
      <c s="14" r="R10"/>
      <c s="14" r="S10"/>
      <c s="14" r="T10"/>
      <c s="14" r="U10"/>
    </row>
    <row r="11">
      <c s="14" r="A11"/>
      <c s="14" r="B11"/>
      <c s="14" r="C11"/>
      <c s="14" r="D11"/>
      <c s="14" r="E11"/>
      <c s="14" r="F11"/>
      <c s="14" r="G11"/>
      <c s="14" r="H11"/>
      <c s="14" r="I11"/>
      <c s="14" r="J11"/>
      <c s="14" r="K11"/>
      <c s="14" r="L11"/>
      <c s="14" r="M11"/>
      <c s="14" r="N11"/>
      <c s="14" r="O11"/>
      <c s="14" r="P11"/>
      <c s="14" r="Q11"/>
      <c s="14" r="R11"/>
      <c s="14" r="S11"/>
      <c s="14" r="T11"/>
      <c s="14" r="U11"/>
    </row>
    <row r="12">
      <c s="14" r="A12"/>
      <c s="14" r="B12"/>
      <c s="14" r="C12"/>
      <c s="14" r="D12"/>
      <c s="14" r="E12"/>
      <c s="14" r="F12"/>
      <c s="14" r="G12"/>
      <c s="14" r="H12"/>
      <c s="14" r="I12"/>
      <c s="14" r="J12"/>
      <c s="14" r="K12"/>
      <c s="14" r="L12"/>
      <c s="14" r="M12"/>
      <c s="14" r="N12"/>
      <c s="14" r="O12"/>
      <c s="14" r="P12"/>
      <c s="14" r="Q12"/>
      <c s="14" r="R12"/>
      <c s="14" r="S12"/>
      <c s="14" r="T12"/>
      <c s="14" r="U12"/>
    </row>
    <row r="13">
      <c s="14" r="A13"/>
      <c s="14" r="B13"/>
      <c s="14" r="C13"/>
      <c s="14" r="D13"/>
      <c s="14" r="E13"/>
      <c s="14" r="F13"/>
      <c s="14" r="G13"/>
      <c s="14" r="H13"/>
      <c s="14" r="I13"/>
      <c s="14" r="J13"/>
      <c s="14" r="K13"/>
      <c s="14" r="L13"/>
      <c s="14" r="M13"/>
      <c s="14" r="N13"/>
      <c s="14" r="O13"/>
      <c s="14" r="P13"/>
      <c s="14" r="Q13"/>
      <c s="14" r="R13"/>
      <c s="14" r="S13"/>
      <c s="14" r="T13"/>
      <c s="14" r="U13"/>
    </row>
    <row r="14">
      <c s="14" r="A14"/>
      <c s="14" r="B14"/>
      <c s="14" r="C14"/>
      <c s="14" r="D14"/>
      <c s="14" r="E14"/>
      <c s="14" r="F14"/>
      <c s="14" r="G14"/>
      <c s="14" r="H14"/>
      <c s="14" r="I14"/>
      <c s="14" r="J14"/>
      <c s="14" r="K14"/>
      <c s="14" r="L14"/>
      <c s="14" r="M14"/>
      <c s="14" r="N14"/>
      <c s="14" r="O14"/>
      <c s="14" r="P14"/>
      <c s="14" r="Q14"/>
      <c s="14" r="R14"/>
      <c s="14" r="S14"/>
      <c s="14" r="T14"/>
      <c s="14" r="U14"/>
    </row>
    <row r="15">
      <c s="14" r="A15"/>
      <c s="14" r="B15"/>
      <c s="14" r="C15"/>
      <c s="14" r="D15"/>
      <c s="14" r="E15"/>
      <c s="14" r="F15"/>
      <c s="14" r="G15"/>
      <c s="14" r="H15"/>
      <c s="14" r="I15"/>
      <c s="14" r="J15"/>
      <c s="14" r="K15"/>
      <c s="14" r="L15"/>
      <c s="14" r="M15"/>
      <c s="14" r="N15"/>
      <c s="14" r="O15"/>
      <c s="14" r="P15"/>
      <c s="14" r="Q15"/>
      <c s="14" r="R15"/>
      <c s="14" r="S15"/>
      <c s="14" r="T15"/>
      <c s="14" r="U15"/>
    </row>
    <row r="16">
      <c s="14" r="A16"/>
      <c s="14" r="B16"/>
      <c s="14" r="C16"/>
      <c s="14" r="D16"/>
      <c s="14" r="E16"/>
      <c s="14" r="F16"/>
      <c s="14" r="G16"/>
      <c s="14" r="H16"/>
      <c s="14" r="I16"/>
      <c s="14" r="J16"/>
      <c s="14" r="K16"/>
      <c s="14" r="L16"/>
      <c s="14" r="M16"/>
      <c s="14" r="N16"/>
      <c s="14" r="O16"/>
      <c s="14" r="P16"/>
      <c s="14" r="Q16"/>
      <c s="14" r="R16"/>
      <c s="14" r="S16"/>
      <c s="14" r="T16"/>
      <c s="14" r="U16"/>
    </row>
    <row r="17">
      <c s="14" r="A17"/>
      <c s="14" r="B17"/>
      <c s="14" r="C17"/>
      <c s="14" r="D17"/>
      <c s="14" r="E17"/>
      <c s="14" r="F17"/>
      <c s="14" r="G17"/>
      <c s="14" r="H17"/>
      <c s="14" r="I17"/>
      <c s="14" r="J17"/>
      <c s="14" r="K17"/>
      <c s="14" r="L17"/>
      <c s="14" r="M17"/>
      <c s="14" r="N17"/>
      <c s="14" r="O17"/>
      <c s="14" r="P17"/>
      <c s="14" r="Q17"/>
      <c s="14" r="R17"/>
      <c s="14" r="S17"/>
      <c s="14" r="T17"/>
      <c s="14" r="U17"/>
    </row>
    <row r="18">
      <c s="14" r="A18"/>
      <c s="14" r="B18"/>
      <c s="14" r="C18"/>
      <c s="14" r="D18"/>
      <c s="14" r="E18"/>
      <c s="14" r="F18"/>
      <c s="14" r="G18"/>
      <c s="14" r="H18"/>
      <c s="14" r="I18"/>
      <c s="14" r="J18"/>
      <c s="14" r="K18"/>
      <c s="14" r="L18"/>
      <c s="14" r="M18"/>
      <c s="14" r="N18"/>
      <c s="14" r="O18"/>
      <c s="14" r="P18"/>
      <c s="14" r="Q18"/>
      <c s="14" r="R18"/>
      <c s="14" r="S18"/>
      <c s="14" r="T18"/>
      <c s="14" r="U18"/>
    </row>
    <row r="19">
      <c s="14" r="A19"/>
      <c s="14" r="B19"/>
      <c s="14" r="C19"/>
      <c s="14" r="D19"/>
      <c s="14" r="E19"/>
      <c s="14" r="F19"/>
      <c s="14" r="G19"/>
      <c s="14" r="H19"/>
      <c s="14" r="I19"/>
      <c s="14" r="J19"/>
      <c s="14" r="K19"/>
      <c s="14" r="L19"/>
      <c s="14" r="M19"/>
      <c s="14" r="N19"/>
      <c s="14" r="O19"/>
      <c s="14" r="P19"/>
      <c s="14" r="Q19"/>
      <c s="14" r="R19"/>
      <c s="14" r="S19"/>
      <c s="14" r="T19"/>
      <c s="14" r="U19"/>
    </row>
    <row r="20">
      <c s="14" r="A20"/>
      <c s="14" r="B20"/>
      <c s="14" r="C20"/>
      <c s="14" r="D20"/>
      <c s="14" r="E20"/>
      <c s="14" r="F20"/>
      <c s="14" r="G20"/>
      <c s="14" r="H20"/>
      <c s="14" r="I20"/>
      <c s="14" r="J20"/>
      <c s="14" r="K20"/>
      <c s="14" r="L20"/>
      <c s="14" r="M20"/>
      <c s="14" r="N20"/>
      <c s="14" r="O20"/>
      <c s="14" r="P20"/>
      <c s="14" r="Q20"/>
      <c s="14" r="R20"/>
      <c s="14" r="S20"/>
      <c s="14" r="T20"/>
      <c s="14" r="U20"/>
    </row>
    <row r="21">
      <c s="14" r="A21"/>
      <c s="14" r="B21"/>
      <c s="14" r="C21"/>
      <c s="14" r="D21"/>
      <c s="14" r="E21"/>
      <c s="14" r="F21"/>
      <c s="14" r="G21"/>
      <c s="14" r="H21"/>
      <c s="14" r="I21"/>
      <c s="14" r="J21"/>
      <c s="14" r="K21"/>
      <c s="14" r="L21"/>
      <c s="14" r="M21"/>
      <c s="14" r="N21"/>
      <c s="14" r="O21"/>
      <c s="14" r="P21"/>
      <c s="14" r="Q21"/>
      <c s="14" r="R21"/>
      <c s="14" r="S21"/>
      <c s="14" r="T21"/>
      <c s="14" r="U21"/>
    </row>
    <row r="22">
      <c s="14" r="A22"/>
      <c s="14" r="B22"/>
      <c s="14" r="C22"/>
      <c s="14" r="D22"/>
      <c s="14" r="E22"/>
      <c s="14" r="F22"/>
      <c s="14" r="G22"/>
      <c s="14" r="H22"/>
      <c s="14" r="I22"/>
      <c s="14" r="J22"/>
      <c s="14" r="K22"/>
      <c s="14" r="L22"/>
      <c s="14" r="M22"/>
      <c s="14" r="N22"/>
      <c s="14" r="O22"/>
      <c s="14" r="P22"/>
      <c s="14" r="Q22"/>
      <c s="14" r="R22"/>
      <c s="14" r="S22"/>
      <c s="14" r="T22"/>
      <c s="14" r="U22"/>
    </row>
    <row r="23">
      <c s="14" r="A23"/>
      <c s="14" r="B23"/>
      <c s="14" r="C23"/>
      <c s="14" r="D23"/>
      <c s="14" r="E23"/>
      <c s="14" r="F23"/>
      <c s="14" r="G23"/>
      <c s="14" r="H23"/>
      <c s="14" r="I23"/>
      <c s="14" r="J23"/>
      <c s="14" r="K23"/>
      <c s="14" r="L23"/>
      <c s="14" r="M23"/>
      <c s="14" r="N23"/>
      <c s="14" r="O23"/>
      <c s="14" r="P23"/>
      <c s="14" r="Q23"/>
      <c s="14" r="R23"/>
      <c s="14" r="S23"/>
      <c s="14" r="T23"/>
      <c s="14" r="U23"/>
    </row>
    <row r="24">
      <c s="14" r="A24"/>
      <c s="14" r="B24"/>
      <c s="14" r="C24"/>
      <c s="14" r="D24"/>
      <c s="14" r="E24"/>
      <c s="14" r="F24"/>
      <c s="14" r="G24"/>
      <c s="14" r="H24"/>
      <c s="14" r="I24"/>
      <c s="14" r="J24"/>
      <c s="14" r="K24"/>
      <c s="14" r="L24"/>
      <c s="14" r="M24"/>
      <c s="14" r="N24"/>
      <c s="14" r="O24"/>
      <c s="14" r="P24"/>
      <c s="14" r="Q24"/>
      <c s="14" r="R24"/>
      <c s="14" r="S24"/>
      <c s="14" r="T24"/>
      <c s="14" r="U24"/>
    </row>
    <row r="25">
      <c s="14" r="A25"/>
      <c s="14" r="B25"/>
      <c s="14" r="C25"/>
      <c s="14" r="D25"/>
      <c s="14" r="E25"/>
      <c s="14" r="F25"/>
      <c s="14" r="G25"/>
      <c s="14" r="H25"/>
      <c s="14" r="I25"/>
      <c s="14" r="J25"/>
      <c s="14" r="K25"/>
      <c s="14" r="L25"/>
      <c s="14" r="M25"/>
      <c s="14" r="N25"/>
      <c s="14" r="O25"/>
      <c s="14" r="P25"/>
      <c s="14" r="Q25"/>
      <c s="14" r="R25"/>
      <c s="14" r="S25"/>
      <c s="14" r="T25"/>
      <c s="14" r="U25"/>
    </row>
    <row r="26">
      <c s="14" r="A26"/>
      <c s="14" r="B26"/>
      <c s="14" r="C26"/>
      <c s="14" r="D26"/>
      <c s="14" r="E26"/>
      <c s="14" r="F26"/>
      <c s="14" r="G26"/>
      <c s="14" r="H26"/>
      <c s="14" r="I26"/>
      <c s="14" r="J26"/>
      <c s="14" r="K26"/>
      <c s="14" r="L26"/>
      <c s="14" r="M26"/>
      <c s="14" r="N26"/>
      <c s="14" r="O26"/>
      <c s="14" r="P26"/>
      <c s="14" r="Q26"/>
      <c s="14" r="R26"/>
      <c s="14" r="S26"/>
      <c s="14" r="T26"/>
      <c s="14" r="U26"/>
    </row>
    <row r="27">
      <c s="14" r="A27"/>
      <c s="14" r="B27"/>
      <c s="14" r="C27"/>
      <c s="14" r="D27"/>
      <c s="14" r="E27"/>
      <c s="14" r="F27"/>
      <c s="14" r="G27"/>
      <c s="14" r="H27"/>
      <c s="14" r="I27"/>
      <c s="14" r="J27"/>
      <c s="14" r="K27"/>
      <c s="14" r="L27"/>
      <c s="14" r="M27"/>
      <c s="14" r="N27"/>
      <c s="14" r="O27"/>
      <c s="14" r="P27"/>
      <c s="14" r="Q27"/>
      <c s="14" r="R27"/>
      <c s="14" r="S27"/>
      <c s="14" r="T27"/>
      <c s="14" r="U27"/>
    </row>
    <row r="28">
      <c s="14" r="A28"/>
      <c s="14" r="B28"/>
      <c s="14" r="C28"/>
      <c s="14" r="D28"/>
      <c s="14" r="E28"/>
      <c s="14" r="F28"/>
      <c s="14" r="G28"/>
      <c s="14" r="H28"/>
      <c s="14" r="I28"/>
      <c s="14" r="J28"/>
      <c s="14" r="K28"/>
      <c s="14" r="L28"/>
      <c s="14" r="M28"/>
      <c s="14" r="N28"/>
      <c s="14" r="O28"/>
      <c s="14" r="P28"/>
      <c s="14" r="Q28"/>
      <c s="14" r="R28"/>
      <c s="14" r="S28"/>
      <c s="14" r="T28"/>
      <c s="14" r="U28"/>
    </row>
    <row r="29">
      <c s="14" r="A29"/>
      <c s="14" r="B29"/>
      <c s="14" r="C29"/>
      <c s="14" r="D29"/>
      <c s="14" r="E29"/>
      <c s="14" r="F29"/>
      <c s="14" r="G29"/>
      <c s="14" r="H29"/>
      <c s="14" r="I29"/>
      <c s="14" r="J29"/>
      <c s="14" r="K29"/>
      <c s="14" r="L29"/>
      <c s="14" r="M29"/>
      <c s="14" r="N29"/>
      <c s="14" r="O29"/>
      <c s="14" r="P29"/>
      <c s="14" r="Q29"/>
      <c s="14" r="R29"/>
      <c s="14" r="S29"/>
      <c s="14" r="T29"/>
      <c s="14" r="U29"/>
    </row>
    <row r="30">
      <c s="14" r="A30"/>
      <c s="14" r="B30"/>
      <c s="14" r="C30"/>
      <c s="14" r="D30"/>
      <c s="14" r="E30"/>
      <c s="14" r="F30"/>
      <c s="14" r="G30"/>
      <c s="14" r="H30"/>
      <c s="14" r="I30"/>
      <c s="14" r="J30"/>
      <c s="14" r="K30"/>
      <c s="14" r="L30"/>
      <c s="14" r="M30"/>
      <c s="14" r="N30"/>
      <c s="14" r="O30"/>
      <c s="14" r="P30"/>
      <c s="14" r="Q30"/>
      <c s="14" r="R30"/>
      <c s="14" r="S30"/>
      <c s="14" r="T30"/>
      <c s="14" r="U30"/>
    </row>
    <row r="31">
      <c s="14" r="A31"/>
      <c s="14" r="B31"/>
      <c s="14" r="C31"/>
      <c s="14" r="D31"/>
      <c s="14" r="E31"/>
      <c s="14" r="F31"/>
      <c s="14" r="G31"/>
      <c s="14" r="H31"/>
      <c s="14" r="I31"/>
      <c s="14" r="J31"/>
      <c s="14" r="K31"/>
      <c s="14" r="L31"/>
      <c s="14" r="M31"/>
      <c s="14" r="N31"/>
      <c s="14" r="O31"/>
      <c s="14" r="P31"/>
      <c s="14" r="Q31"/>
      <c s="14" r="R31"/>
      <c s="14" r="S31"/>
      <c s="14" r="T31"/>
      <c s="14" r="U31"/>
    </row>
    <row r="32">
      <c s="14" r="A32"/>
      <c s="14" r="B32"/>
      <c s="14" r="C32"/>
      <c s="14" r="D32"/>
      <c s="14" r="E32"/>
      <c s="14" r="F32"/>
      <c s="14" r="G32"/>
      <c s="14" r="H32"/>
      <c s="14" r="I32"/>
      <c s="14" r="J32"/>
      <c s="14" r="K32"/>
      <c s="14" r="L32"/>
      <c s="14" r="M32"/>
      <c s="14" r="N32"/>
      <c s="14" r="O32"/>
      <c s="14" r="P32"/>
      <c s="14" r="Q32"/>
      <c s="14" r="R32"/>
      <c s="14" r="S32"/>
      <c s="14" r="T32"/>
      <c s="14" r="U32"/>
    </row>
    <row r="33">
      <c s="14" r="A33"/>
      <c s="14" r="B33"/>
      <c s="14" r="C33"/>
      <c s="14" r="D33"/>
      <c s="14" r="E33"/>
      <c s="14" r="F33"/>
      <c s="14" r="G33"/>
      <c s="14" r="H33"/>
      <c s="14" r="I33"/>
      <c s="14" r="J33"/>
      <c s="14" r="K33"/>
      <c s="14" r="L33"/>
      <c s="14" r="M33"/>
      <c s="14" r="N33"/>
      <c s="14" r="O33"/>
      <c s="14" r="P33"/>
      <c s="14" r="Q33"/>
      <c s="14" r="R33"/>
      <c s="14" r="S33"/>
      <c s="14" r="T33"/>
      <c s="14" r="U33"/>
    </row>
    <row r="34">
      <c s="14" r="A34"/>
      <c s="14" r="B34"/>
      <c s="14" r="C34"/>
      <c s="14" r="D34"/>
      <c s="14" r="E34"/>
      <c s="14" r="F34"/>
      <c s="14" r="G34"/>
      <c s="14" r="H34"/>
      <c s="14" r="I34"/>
      <c s="14" r="J34"/>
      <c s="14" r="K34"/>
      <c s="14" r="L34"/>
      <c s="14" r="M34"/>
      <c s="14" r="N34"/>
      <c s="14" r="O34"/>
      <c s="14" r="P34"/>
      <c s="14" r="Q34"/>
      <c s="14" r="R34"/>
      <c s="14" r="S34"/>
      <c s="14" r="T34"/>
      <c s="14" r="U34"/>
    </row>
    <row r="35">
      <c s="14" r="A35"/>
      <c s="14" r="B35"/>
      <c s="14" r="C35"/>
      <c s="14" r="D35"/>
      <c s="14" r="E35"/>
      <c s="14" r="F35"/>
      <c s="14" r="G35"/>
      <c s="14" r="H35"/>
      <c s="14" r="I35"/>
      <c s="14" r="J35"/>
      <c s="14" r="K35"/>
      <c s="14" r="L35"/>
      <c s="14" r="M35"/>
      <c s="14" r="N35"/>
      <c s="14" r="O35"/>
      <c s="14" r="P35"/>
      <c s="14" r="Q35"/>
      <c s="14" r="R35"/>
      <c s="14" r="S35"/>
      <c s="14" r="T35"/>
      <c s="14" r="U35"/>
    </row>
    <row r="36">
      <c s="14" r="A36"/>
      <c s="14" r="B36"/>
      <c s="14" r="C36"/>
      <c s="14" r="D36"/>
      <c s="14" r="E36"/>
      <c s="14" r="F36"/>
      <c s="14" r="G36"/>
      <c s="14" r="H36"/>
      <c s="14" r="I36"/>
      <c s="14" r="J36"/>
      <c s="14" r="K36"/>
      <c s="14" r="L36"/>
      <c s="14" r="M36"/>
      <c s="14" r="N36"/>
      <c s="14" r="O36"/>
      <c s="14" r="P36"/>
      <c s="14" r="Q36"/>
      <c s="14" r="R36"/>
      <c s="14" r="S36"/>
      <c s="14" r="T36"/>
      <c s="14" r="U36"/>
    </row>
    <row r="37">
      <c s="14" r="A37"/>
      <c s="14" r="B37"/>
      <c s="14" r="C37"/>
      <c s="14" r="D37"/>
      <c s="14" r="E37"/>
      <c s="14" r="F37"/>
      <c s="14" r="G37"/>
      <c s="14" r="H37"/>
      <c s="14" r="I37"/>
      <c s="14" r="J37"/>
      <c s="14" r="K37"/>
      <c s="14" r="L37"/>
      <c s="14" r="M37"/>
      <c s="14" r="N37"/>
      <c s="14" r="O37"/>
      <c s="14" r="P37"/>
      <c s="14" r="Q37"/>
      <c s="14" r="R37"/>
      <c s="14" r="S37"/>
      <c s="14" r="T37"/>
      <c s="14" r="U37"/>
    </row>
    <row r="38">
      <c s="14" r="A38"/>
      <c s="14" r="B38"/>
      <c s="14" r="C38"/>
      <c s="14" r="D38"/>
      <c s="14" r="E38"/>
      <c s="14" r="F38"/>
      <c s="14" r="G38"/>
      <c s="14" r="H38"/>
      <c s="14" r="I38"/>
      <c s="14" r="J38"/>
      <c s="14" r="K38"/>
      <c s="14" r="L38"/>
      <c s="14" r="M38"/>
      <c s="14" r="N38"/>
      <c s="14" r="O38"/>
      <c s="14" r="P38"/>
      <c s="14" r="Q38"/>
      <c s="14" r="R38"/>
      <c s="14" r="S38"/>
      <c s="14" r="T38"/>
      <c s="14" r="U38"/>
    </row>
    <row r="39">
      <c s="14" r="A39"/>
      <c s="14" r="B39"/>
      <c s="14" r="C39"/>
      <c s="14" r="D39"/>
      <c s="14" r="E39"/>
      <c s="14" r="F39"/>
      <c s="14" r="G39"/>
      <c s="14" r="H39"/>
      <c s="14" r="I39"/>
      <c s="14" r="J39"/>
      <c s="14" r="K39"/>
      <c s="14" r="L39"/>
      <c s="14" r="M39"/>
      <c s="14" r="N39"/>
      <c s="14" r="O39"/>
      <c s="14" r="P39"/>
      <c s="14" r="Q39"/>
      <c s="14" r="R39"/>
      <c s="14" r="S39"/>
      <c s="14" r="T39"/>
      <c s="14" r="U39"/>
    </row>
    <row r="40">
      <c s="14" r="A40"/>
      <c s="14" r="B40"/>
      <c s="14" r="C40"/>
      <c s="14" r="D40"/>
      <c s="14" r="E40"/>
      <c s="14" r="F40"/>
      <c s="14" r="G40"/>
      <c s="14" r="H40"/>
      <c s="14" r="I40"/>
      <c s="14" r="J40"/>
      <c s="14" r="K40"/>
      <c s="14" r="L40"/>
      <c s="14" r="M40"/>
      <c s="14" r="N40"/>
      <c s="14" r="O40"/>
      <c s="14" r="P40"/>
      <c s="14" r="Q40"/>
      <c s="14" r="R40"/>
      <c s="14" r="S40"/>
      <c s="14" r="T40"/>
      <c s="14" r="U40"/>
    </row>
    <row r="41">
      <c s="14" r="A41"/>
      <c s="14" r="B41"/>
      <c s="14" r="C41"/>
      <c s="14" r="D41"/>
      <c s="14" r="E41"/>
      <c s="14" r="F41"/>
      <c s="14" r="G41"/>
      <c s="14" r="H41"/>
      <c s="14" r="I41"/>
      <c s="14" r="J41"/>
      <c s="14" r="K41"/>
      <c s="14" r="L41"/>
      <c s="14" r="M41"/>
      <c s="14" r="N41"/>
      <c s="14" r="O41"/>
      <c s="14" r="P41"/>
      <c s="14" r="Q41"/>
      <c s="14" r="R41"/>
      <c s="14" r="S41"/>
      <c s="14" r="T41"/>
      <c s="14" r="U41"/>
    </row>
    <row r="42">
      <c s="14" r="A42"/>
      <c s="14" r="B42"/>
      <c s="14" r="C42"/>
      <c s="14" r="D42"/>
      <c s="14" r="E42"/>
      <c s="14" r="F42"/>
      <c s="14" r="G42"/>
      <c s="14" r="H42"/>
      <c s="14" r="I42"/>
      <c s="14" r="J42"/>
      <c s="14" r="K42"/>
      <c s="14" r="L42"/>
      <c s="14" r="M42"/>
      <c s="14" r="N42"/>
      <c s="14" r="O42"/>
      <c s="14" r="P42"/>
      <c s="14" r="Q42"/>
      <c s="14" r="R42"/>
      <c s="14" r="S42"/>
      <c s="14" r="T42"/>
      <c s="14" r="U42"/>
    </row>
    <row r="43">
      <c s="14" r="A43"/>
      <c s="14" r="B43"/>
      <c s="14" r="C43"/>
      <c s="14" r="D43"/>
      <c s="14" r="E43"/>
      <c s="14" r="F43"/>
      <c s="14" r="G43"/>
      <c s="14" r="H43"/>
      <c s="14" r="I43"/>
      <c s="14" r="J43"/>
      <c s="14" r="K43"/>
      <c s="14" r="L43"/>
      <c s="14" r="M43"/>
      <c s="14" r="N43"/>
      <c s="14" r="O43"/>
      <c s="14" r="P43"/>
      <c s="14" r="Q43"/>
      <c s="14" r="R43"/>
      <c s="14" r="S43"/>
      <c s="14" r="T43"/>
      <c s="14" r="U43"/>
    </row>
    <row r="44">
      <c s="14" r="A44"/>
      <c s="14" r="B44"/>
      <c s="14" r="C44"/>
      <c s="14" r="D44"/>
      <c s="14" r="E44"/>
      <c s="14" r="F44"/>
      <c s="14" r="G44"/>
      <c s="14" r="H44"/>
      <c s="14" r="I44"/>
      <c s="14" r="J44"/>
      <c s="14" r="K44"/>
      <c s="14" r="L44"/>
      <c s="14" r="M44"/>
      <c s="14" r="N44"/>
      <c s="14" r="O44"/>
      <c s="14" r="P44"/>
      <c s="14" r="Q44"/>
      <c s="14" r="R44"/>
      <c s="14" r="S44"/>
      <c s="14" r="T44"/>
      <c s="14" r="U44"/>
    </row>
    <row r="45">
      <c s="14" r="A45"/>
      <c s="14" r="B45"/>
      <c s="14" r="C45"/>
      <c s="14" r="D45"/>
      <c s="14" r="E45"/>
      <c s="14" r="F45"/>
      <c s="14" r="G45"/>
      <c s="14" r="H45"/>
      <c s="14" r="I45"/>
      <c s="14" r="J45"/>
      <c s="14" r="K45"/>
      <c s="14" r="L45"/>
      <c s="14" r="M45"/>
      <c s="14" r="N45"/>
      <c s="14" r="O45"/>
      <c s="14" r="P45"/>
      <c s="14" r="Q45"/>
      <c s="14" r="R45"/>
      <c s="14" r="S45"/>
      <c s="14" r="T45"/>
      <c s="14" r="U45"/>
    </row>
    <row r="46">
      <c s="14" r="A46"/>
      <c s="14" r="B46"/>
      <c s="14" r="C46"/>
      <c s="14" r="D46"/>
      <c s="14" r="E46"/>
      <c s="14" r="F46"/>
      <c s="14" r="G46"/>
      <c s="14" r="H46"/>
      <c s="14" r="I46"/>
      <c s="14" r="J46"/>
      <c s="14" r="K46"/>
      <c s="14" r="L46"/>
      <c s="14" r="M46"/>
      <c s="14" r="N46"/>
      <c s="14" r="O46"/>
      <c s="14" r="P46"/>
      <c s="14" r="Q46"/>
      <c s="14" r="R46"/>
      <c s="14" r="S46"/>
      <c s="14" r="T46"/>
      <c s="14" r="U46"/>
    </row>
    <row r="47">
      <c s="14" r="A47"/>
      <c s="14" r="B47"/>
      <c s="14" r="C47"/>
      <c s="14" r="D47"/>
      <c s="14" r="E47"/>
      <c s="14" r="F47"/>
      <c s="14" r="G47"/>
      <c s="14" r="H47"/>
      <c s="14" r="I47"/>
      <c s="14" r="J47"/>
      <c s="14" r="K47"/>
      <c s="14" r="L47"/>
      <c s="14" r="M47"/>
      <c s="14" r="N47"/>
      <c s="14" r="O47"/>
      <c s="14" r="P47"/>
      <c s="14" r="Q47"/>
      <c s="14" r="R47"/>
      <c s="14" r="S47"/>
      <c s="14" r="T47"/>
      <c s="14" r="U47"/>
    </row>
    <row r="48">
      <c s="14" r="A48"/>
      <c s="14" r="B48"/>
      <c s="14" r="C48"/>
      <c s="14" r="D48"/>
      <c s="14" r="E48"/>
      <c s="14" r="F48"/>
      <c s="14" r="G48"/>
      <c s="14" r="H48"/>
      <c s="14" r="I48"/>
      <c s="14" r="J48"/>
      <c s="14" r="K48"/>
      <c s="14" r="L48"/>
      <c s="14" r="M48"/>
      <c s="14" r="N48"/>
      <c s="14" r="O48"/>
      <c s="14" r="P48"/>
      <c s="14" r="Q48"/>
      <c s="14" r="R48"/>
      <c s="14" r="S48"/>
      <c s="14" r="T48"/>
      <c s="14" r="U48"/>
    </row>
    <row r="49">
      <c s="14" r="A49"/>
      <c s="14" r="B49"/>
      <c s="14" r="C49"/>
      <c s="14" r="D49"/>
      <c s="14" r="E49"/>
      <c s="14" r="F49"/>
      <c s="14" r="G49"/>
      <c s="14" r="H49"/>
      <c s="14" r="I49"/>
      <c s="14" r="J49"/>
      <c s="14" r="K49"/>
      <c s="14" r="L49"/>
      <c s="14" r="M49"/>
      <c s="14" r="N49"/>
      <c s="14" r="O49"/>
      <c s="14" r="P49"/>
      <c s="14" r="Q49"/>
      <c s="14" r="R49"/>
      <c s="14" r="S49"/>
      <c s="14" r="T49"/>
      <c s="14" r="U49"/>
    </row>
    <row r="50">
      <c s="14" r="A50"/>
      <c s="14" r="B50"/>
      <c s="14" r="C50"/>
      <c s="14" r="D50"/>
      <c s="14" r="E50"/>
      <c s="14" r="F50"/>
      <c s="14" r="G50"/>
      <c s="14" r="H50"/>
      <c s="14" r="I50"/>
      <c s="14" r="J50"/>
      <c s="14" r="K50"/>
      <c s="14" r="L50"/>
      <c s="14" r="M50"/>
      <c s="14" r="N50"/>
      <c s="14" r="O50"/>
      <c s="14" r="P50"/>
      <c s="14" r="Q50"/>
      <c s="14" r="R50"/>
      <c s="14" r="S50"/>
      <c s="14" r="T50"/>
      <c s="14" r="U50"/>
    </row>
    <row r="51">
      <c s="14" r="A51"/>
      <c s="14" r="B51"/>
      <c s="14" r="C51"/>
      <c s="14" r="D51"/>
      <c s="14" r="E51"/>
      <c s="14" r="F51"/>
      <c s="14" r="G51"/>
      <c s="14" r="H51"/>
      <c s="14" r="I51"/>
      <c s="14" r="J51"/>
      <c s="14" r="K51"/>
      <c s="14" r="L51"/>
      <c s="14" r="M51"/>
      <c s="14" r="N51"/>
      <c s="14" r="O51"/>
      <c s="14" r="P51"/>
      <c s="14" r="Q51"/>
      <c s="14" r="R51"/>
      <c s="14" r="S51"/>
      <c s="14" r="T51"/>
      <c s="14" r="U51"/>
    </row>
    <row r="52">
      <c s="14" r="A52"/>
      <c s="14" r="B52"/>
      <c s="14" r="C52"/>
      <c s="14" r="D52"/>
      <c s="14" r="E52"/>
      <c s="14" r="F52"/>
      <c s="14" r="G52"/>
      <c s="14" r="H52"/>
      <c s="14" r="I52"/>
      <c s="14" r="J52"/>
      <c s="14" r="K52"/>
      <c s="14" r="L52"/>
      <c s="14" r="M52"/>
      <c s="14" r="N52"/>
      <c s="14" r="O52"/>
      <c s="14" r="P52"/>
      <c s="14" r="Q52"/>
      <c s="14" r="R52"/>
      <c s="14" r="S52"/>
      <c s="14" r="T52"/>
      <c s="14" r="U52"/>
    </row>
    <row r="53">
      <c s="14" r="A53"/>
      <c s="14" r="B53"/>
      <c s="14" r="C53"/>
      <c s="14" r="D53"/>
      <c s="14" r="E53"/>
      <c s="14" r="F53"/>
      <c s="14" r="G53"/>
      <c s="14" r="H53"/>
      <c s="14" r="I53"/>
      <c s="14" r="J53"/>
      <c s="14" r="K53"/>
      <c s="14" r="L53"/>
      <c s="14" r="M53"/>
      <c s="14" r="N53"/>
      <c s="14" r="O53"/>
      <c s="14" r="P53"/>
      <c s="14" r="Q53"/>
      <c s="14" r="R53"/>
      <c s="14" r="S53"/>
      <c s="14" r="T53"/>
      <c s="14" r="U53"/>
    </row>
    <row r="54">
      <c s="14" r="A54"/>
      <c s="14" r="B54"/>
      <c s="14" r="C54"/>
      <c s="14" r="D54"/>
      <c s="14" r="E54"/>
      <c s="14" r="F54"/>
      <c s="14" r="G54"/>
      <c s="14" r="H54"/>
      <c s="14" r="I54"/>
      <c s="14" r="J54"/>
      <c s="14" r="K54"/>
      <c s="14" r="L54"/>
      <c s="14" r="M54"/>
      <c s="14" r="N54"/>
      <c s="14" r="O54"/>
      <c s="14" r="P54"/>
      <c s="14" r="Q54"/>
      <c s="14" r="R54"/>
      <c s="14" r="S54"/>
      <c s="14" r="T54"/>
      <c s="14" r="U54"/>
    </row>
    <row r="55">
      <c s="14" r="A55"/>
      <c s="14" r="B55"/>
      <c s="14" r="C55"/>
      <c s="14" r="D55"/>
      <c s="14" r="E55"/>
      <c s="14" r="F55"/>
      <c s="14" r="G55"/>
      <c s="14" r="H55"/>
      <c s="14" r="I55"/>
      <c s="14" r="J55"/>
      <c s="14" r="K55"/>
      <c s="14" r="L55"/>
      <c s="14" r="M55"/>
      <c s="14" r="N55"/>
      <c s="14" r="O55"/>
      <c s="14" r="P55"/>
      <c s="14" r="Q55"/>
      <c s="14" r="R55"/>
      <c s="14" r="S55"/>
      <c s="14" r="T55"/>
      <c s="14" r="U55"/>
    </row>
    <row r="56">
      <c s="14" r="A56"/>
      <c s="14" r="B56"/>
      <c s="14" r="C56"/>
      <c s="14" r="D56"/>
      <c s="14" r="E56"/>
      <c s="14" r="F56"/>
      <c s="14" r="G56"/>
      <c s="14" r="H56"/>
      <c s="14" r="I56"/>
      <c s="14" r="J56"/>
      <c s="14" r="K56"/>
      <c s="14" r="L56"/>
      <c s="14" r="M56"/>
      <c s="14" r="N56"/>
      <c s="14" r="O56"/>
      <c s="14" r="P56"/>
      <c s="14" r="Q56"/>
      <c s="14" r="R56"/>
      <c s="14" r="S56"/>
      <c s="14" r="T56"/>
      <c s="14" r="U56"/>
    </row>
    <row r="57">
      <c s="14" r="A57"/>
      <c s="14" r="B57"/>
      <c s="14" r="C57"/>
      <c s="14" r="D57"/>
      <c s="14" r="E57"/>
      <c s="14" r="F57"/>
      <c s="14" r="G57"/>
      <c s="14" r="H57"/>
      <c s="14" r="I57"/>
      <c s="14" r="J57"/>
      <c s="14" r="K57"/>
      <c s="14" r="L57"/>
      <c s="14" r="M57"/>
      <c s="14" r="N57"/>
      <c s="14" r="O57"/>
      <c s="14" r="P57"/>
      <c s="14" r="Q57"/>
      <c s="14" r="R57"/>
      <c s="14" r="S57"/>
      <c s="14" r="T57"/>
      <c s="14" r="U57"/>
    </row>
    <row r="58">
      <c s="14" r="A58"/>
      <c s="14" r="B58"/>
      <c s="14" r="C58"/>
      <c s="14" r="D58"/>
      <c s="14" r="E58"/>
      <c s="14" r="F58"/>
      <c s="14" r="G58"/>
      <c s="14" r="H58"/>
      <c s="14" r="I58"/>
      <c s="14" r="J58"/>
      <c s="14" r="K58"/>
      <c s="14" r="L58"/>
      <c s="14" r="M58"/>
      <c s="14" r="N58"/>
      <c s="14" r="O58"/>
      <c s="14" r="P58"/>
      <c s="14" r="Q58"/>
      <c s="14" r="R58"/>
      <c s="14" r="S58"/>
      <c s="14" r="T58"/>
      <c s="14" r="U58"/>
    </row>
    <row r="59">
      <c s="14" r="A59"/>
      <c s="14" r="B59"/>
      <c s="14" r="C59"/>
      <c s="14" r="D59"/>
      <c s="14" r="E59"/>
      <c s="14" r="F59"/>
      <c s="14" r="G59"/>
      <c s="14" r="H59"/>
      <c s="14" r="I59"/>
      <c s="14" r="J59"/>
      <c s="14" r="K59"/>
      <c s="14" r="L59"/>
      <c s="14" r="M59"/>
      <c s="14" r="N59"/>
      <c s="14" r="O59"/>
      <c s="14" r="P59"/>
      <c s="14" r="Q59"/>
      <c s="14" r="R59"/>
      <c s="14" r="S59"/>
      <c s="14" r="T59"/>
      <c s="14" r="U59"/>
    </row>
    <row r="60">
      <c s="14" r="A60"/>
      <c s="14" r="B60"/>
      <c s="14" r="C60"/>
      <c s="14" r="D60"/>
      <c s="14" r="E60"/>
      <c s="14" r="F60"/>
      <c s="14" r="G60"/>
      <c s="14" r="H60"/>
      <c s="14" r="I60"/>
      <c s="14" r="J60"/>
      <c s="14" r="K60"/>
      <c s="14" r="L60"/>
      <c s="14" r="M60"/>
      <c s="14" r="N60"/>
      <c s="14" r="O60"/>
      <c s="14" r="P60"/>
      <c s="14" r="Q60"/>
      <c s="14" r="R60"/>
      <c s="14" r="S60"/>
      <c s="14" r="T60"/>
      <c s="14" r="U60"/>
    </row>
    <row r="61">
      <c s="14" r="A61"/>
      <c s="14" r="B61"/>
      <c s="14" r="C61"/>
      <c s="14" r="D61"/>
      <c s="14" r="E61"/>
      <c s="14" r="F61"/>
      <c s="14" r="G61"/>
      <c s="14" r="H61"/>
      <c s="14" r="I61"/>
      <c s="14" r="J61"/>
      <c s="14" r="K61"/>
      <c s="14" r="L61"/>
      <c s="14" r="M61"/>
      <c s="14" r="N61"/>
      <c s="14" r="O61"/>
      <c s="14" r="P61"/>
      <c s="14" r="Q61"/>
      <c s="14" r="R61"/>
      <c s="14" r="S61"/>
      <c s="14" r="T61"/>
      <c s="14" r="U61"/>
    </row>
    <row r="62">
      <c s="14" r="A62"/>
      <c s="14" r="B62"/>
      <c s="14" r="C62"/>
      <c s="14" r="D62"/>
      <c s="14" r="E62"/>
      <c s="14" r="F62"/>
      <c s="14" r="G62"/>
      <c s="14" r="H62"/>
      <c s="14" r="I62"/>
      <c s="14" r="J62"/>
      <c s="14" r="K62"/>
      <c s="14" r="L62"/>
      <c s="14" r="M62"/>
      <c s="14" r="N62"/>
      <c s="14" r="O62"/>
      <c s="14" r="P62"/>
      <c s="14" r="Q62"/>
      <c s="14" r="R62"/>
      <c s="14" r="S62"/>
      <c s="14" r="T62"/>
      <c s="14" r="U62"/>
    </row>
    <row r="63">
      <c s="14" r="A63"/>
      <c s="14" r="B63"/>
      <c s="14" r="C63"/>
      <c s="14" r="D63"/>
      <c s="14" r="E63"/>
      <c s="14" r="F63"/>
      <c s="14" r="G63"/>
      <c s="14" r="H63"/>
      <c s="14" r="I63"/>
      <c s="14" r="J63"/>
      <c s="14" r="K63"/>
      <c s="14" r="L63"/>
      <c s="14" r="M63"/>
      <c s="14" r="N63"/>
      <c s="14" r="O63"/>
      <c s="14" r="P63"/>
      <c s="14" r="Q63"/>
      <c s="14" r="R63"/>
      <c s="14" r="S63"/>
      <c s="14" r="T63"/>
      <c s="14" r="U63"/>
    </row>
    <row r="64">
      <c s="14" r="A64"/>
      <c s="14" r="B64"/>
      <c s="14" r="C64"/>
      <c s="14" r="D64"/>
      <c s="14" r="E64"/>
      <c s="14" r="F64"/>
      <c s="14" r="G64"/>
      <c s="14" r="H64"/>
      <c s="14" r="I64"/>
      <c s="14" r="J64"/>
      <c s="14" r="K64"/>
      <c s="14" r="L64"/>
      <c s="14" r="M64"/>
      <c s="14" r="N64"/>
      <c s="14" r="O64"/>
      <c s="14" r="P64"/>
      <c s="14" r="Q64"/>
      <c s="14" r="R64"/>
      <c s="14" r="S64"/>
      <c s="14" r="T64"/>
      <c s="14" r="U64"/>
    </row>
    <row r="65">
      <c s="14" r="A65"/>
      <c s="14" r="B65"/>
      <c s="14" r="C65"/>
      <c s="14" r="D65"/>
      <c s="14" r="E65"/>
      <c s="14" r="F65"/>
      <c s="14" r="G65"/>
      <c s="14" r="H65"/>
      <c s="14" r="I65"/>
      <c s="14" r="J65"/>
      <c s="14" r="K65"/>
      <c s="14" r="L65"/>
      <c s="14" r="M65"/>
      <c s="14" r="N65"/>
      <c s="14" r="O65"/>
      <c s="14" r="P65"/>
      <c s="14" r="Q65"/>
      <c s="14" r="R65"/>
      <c s="14" r="S65"/>
      <c s="14" r="T65"/>
      <c s="14" r="U65"/>
    </row>
    <row r="66">
      <c s="14" r="A66"/>
      <c s="14" r="B66"/>
      <c s="14" r="C66"/>
      <c s="14" r="D66"/>
      <c s="14" r="E66"/>
      <c s="14" r="F66"/>
      <c s="14" r="G66"/>
      <c s="14" r="H66"/>
      <c s="14" r="I66"/>
      <c s="14" r="J66"/>
      <c s="14" r="K66"/>
      <c s="14" r="L66"/>
      <c s="14" r="M66"/>
      <c s="14" r="N66"/>
      <c s="14" r="O66"/>
      <c s="14" r="P66"/>
      <c s="14" r="Q66"/>
      <c s="14" r="R66"/>
      <c s="14" r="S66"/>
      <c s="14" r="T66"/>
      <c s="14" r="U66"/>
    </row>
    <row r="67">
      <c s="14" r="A67"/>
      <c s="14" r="B67"/>
      <c s="14" r="C67"/>
      <c s="14" r="D67"/>
      <c s="14" r="E67"/>
      <c s="14" r="F67"/>
      <c s="14" r="G67"/>
      <c s="14" r="H67"/>
      <c s="14" r="I67"/>
      <c s="14" r="J67"/>
      <c s="14" r="K67"/>
      <c s="14" r="L67"/>
      <c s="14" r="M67"/>
      <c s="14" r="N67"/>
      <c s="14" r="O67"/>
      <c s="14" r="P67"/>
      <c s="14" r="Q67"/>
      <c s="14" r="R67"/>
      <c s="14" r="S67"/>
      <c s="14" r="T67"/>
      <c s="14" r="U67"/>
    </row>
    <row r="68">
      <c s="14" r="A68"/>
      <c s="14" r="B68"/>
      <c s="14" r="C68"/>
      <c s="14" r="D68"/>
      <c s="14" r="E68"/>
      <c s="14" r="F68"/>
      <c s="14" r="G68"/>
      <c s="14" r="H68"/>
      <c s="14" r="I68"/>
      <c s="14" r="J68"/>
      <c s="14" r="K68"/>
      <c s="14" r="L68"/>
      <c s="14" r="M68"/>
      <c s="14" r="N68"/>
      <c s="14" r="O68"/>
      <c s="14" r="P68"/>
      <c s="14" r="Q68"/>
      <c s="14" r="R68"/>
      <c s="14" r="S68"/>
      <c s="14" r="T68"/>
      <c s="14" r="U68"/>
    </row>
    <row r="69">
      <c s="14" r="A69"/>
      <c s="14" r="B69"/>
      <c s="14" r="C69"/>
      <c s="14" r="D69"/>
      <c s="14" r="E69"/>
      <c s="14" r="F69"/>
      <c s="14" r="G69"/>
      <c s="14" r="H69"/>
      <c s="14" r="I69"/>
      <c s="14" r="J69"/>
      <c s="14" r="K69"/>
      <c s="14" r="L69"/>
      <c s="14" r="M69"/>
      <c s="14" r="N69"/>
      <c s="14" r="O69"/>
      <c s="14" r="P69"/>
      <c s="14" r="Q69"/>
      <c s="14" r="R69"/>
      <c s="14" r="S69"/>
      <c s="14" r="T69"/>
      <c s="14" r="U69"/>
    </row>
    <row r="70">
      <c s="14" r="A70"/>
      <c s="14" r="B70"/>
      <c s="14" r="C70"/>
      <c s="14" r="D70"/>
      <c s="14" r="E70"/>
      <c s="14" r="F70"/>
      <c s="14" r="G70"/>
      <c s="14" r="H70"/>
      <c s="14" r="I70"/>
      <c s="14" r="J70"/>
      <c s="14" r="K70"/>
      <c s="14" r="L70"/>
      <c s="14" r="M70"/>
      <c s="14" r="N70"/>
      <c s="14" r="O70"/>
      <c s="14" r="P70"/>
      <c s="14" r="Q70"/>
      <c s="14" r="R70"/>
      <c s="14" r="S70"/>
      <c s="14" r="T70"/>
      <c s="14" r="U70"/>
    </row>
    <row r="71">
      <c s="14" r="A71"/>
      <c s="14" r="B71"/>
      <c s="14" r="C71"/>
      <c s="14" r="D71"/>
      <c s="14" r="E71"/>
      <c s="14" r="F71"/>
      <c s="14" r="G71"/>
      <c s="14" r="H71"/>
      <c s="14" r="I71"/>
      <c s="14" r="J71"/>
      <c s="14" r="K71"/>
      <c s="14" r="L71"/>
      <c s="14" r="M71"/>
      <c s="14" r="N71"/>
      <c s="14" r="O71"/>
      <c s="14" r="P71"/>
      <c s="14" r="Q71"/>
      <c s="14" r="R71"/>
      <c s="14" r="S71"/>
      <c s="14" r="T71"/>
      <c s="14" r="U71"/>
    </row>
    <row r="72">
      <c s="14" r="A72"/>
      <c s="14" r="B72"/>
      <c s="14" r="C72"/>
      <c s="14" r="D72"/>
      <c s="14" r="E72"/>
      <c s="14" r="F72"/>
      <c s="14" r="G72"/>
      <c s="14" r="H72"/>
      <c s="14" r="I72"/>
      <c s="14" r="J72"/>
      <c s="14" r="K72"/>
      <c s="14" r="L72"/>
      <c s="14" r="M72"/>
      <c s="14" r="N72"/>
      <c s="14" r="O72"/>
      <c s="14" r="P72"/>
      <c s="14" r="Q72"/>
      <c s="14" r="R72"/>
      <c s="14" r="S72"/>
      <c s="14" r="T72"/>
      <c s="14" r="U72"/>
    </row>
    <row r="73">
      <c s="14" r="A73"/>
      <c s="14" r="B73"/>
      <c s="14" r="C73"/>
      <c s="14" r="D73"/>
      <c s="14" r="E73"/>
      <c s="14" r="F73"/>
      <c s="14" r="G73"/>
      <c s="14" r="H73"/>
      <c s="14" r="I73"/>
      <c s="14" r="J73"/>
      <c s="14" r="K73"/>
      <c s="14" r="L73"/>
      <c s="14" r="M73"/>
      <c s="14" r="N73"/>
      <c s="14" r="O73"/>
      <c s="14" r="P73"/>
      <c s="14" r="Q73"/>
      <c s="14" r="R73"/>
      <c s="14" r="S73"/>
      <c s="14" r="T73"/>
      <c s="14" r="U73"/>
    </row>
    <row r="74">
      <c s="14" r="A74"/>
      <c s="14" r="B74"/>
      <c s="14" r="C74"/>
      <c s="14" r="D74"/>
      <c s="14" r="E74"/>
      <c s="14" r="F74"/>
      <c s="14" r="G74"/>
      <c s="14" r="H74"/>
      <c s="14" r="I74"/>
      <c s="14" r="J74"/>
      <c s="14" r="K74"/>
      <c s="14" r="L74"/>
      <c s="14" r="M74"/>
      <c s="14" r="N74"/>
      <c s="14" r="O74"/>
      <c s="14" r="P74"/>
      <c s="14" r="Q74"/>
      <c s="14" r="R74"/>
      <c s="14" r="S74"/>
      <c s="14" r="T74"/>
      <c s="14" r="U74"/>
    </row>
    <row r="75">
      <c s="14" r="A75"/>
      <c s="14" r="B75"/>
      <c s="14" r="C75"/>
      <c s="14" r="D75"/>
      <c s="14" r="E75"/>
      <c s="14" r="F75"/>
      <c s="14" r="G75"/>
      <c s="14" r="H75"/>
      <c s="14" r="I75"/>
      <c s="14" r="J75"/>
      <c s="14" r="K75"/>
      <c s="14" r="L75"/>
      <c s="14" r="M75"/>
      <c s="14" r="N75"/>
      <c s="14" r="O75"/>
      <c s="14" r="P75"/>
      <c s="14" r="Q75"/>
      <c s="14" r="R75"/>
      <c s="14" r="S75"/>
      <c s="14" r="T75"/>
      <c s="14" r="U75"/>
    </row>
    <row r="76">
      <c s="14" r="A76"/>
      <c s="14" r="B76"/>
      <c s="14" r="C76"/>
      <c s="14" r="D76"/>
      <c s="14" r="E76"/>
      <c s="14" r="F76"/>
      <c s="14" r="G76"/>
      <c s="14" r="H76"/>
      <c s="14" r="I76"/>
      <c s="14" r="J76"/>
      <c s="14" r="K76"/>
      <c s="14" r="L76"/>
      <c s="14" r="M76"/>
      <c s="14" r="N76"/>
      <c s="14" r="O76"/>
      <c s="14" r="P76"/>
      <c s="14" r="Q76"/>
      <c s="14" r="R76"/>
      <c s="14" r="S76"/>
      <c s="14" r="T76"/>
      <c s="14" r="U76"/>
    </row>
    <row r="77">
      <c s="14" r="A77"/>
      <c s="14" r="B77"/>
      <c s="14" r="C77"/>
      <c s="14" r="D77"/>
      <c s="14" r="E77"/>
      <c s="14" r="F77"/>
      <c s="14" r="G77"/>
      <c s="14" r="H77"/>
      <c s="14" r="I77"/>
      <c s="14" r="J77"/>
      <c s="14" r="K77"/>
      <c s="14" r="L77"/>
      <c s="14" r="M77"/>
      <c s="14" r="N77"/>
      <c s="14" r="O77"/>
      <c s="14" r="P77"/>
      <c s="14" r="Q77"/>
      <c s="14" r="R77"/>
      <c s="14" r="S77"/>
      <c s="14" r="T77"/>
      <c s="14" r="U77"/>
    </row>
    <row r="78">
      <c s="14" r="A78"/>
      <c s="14" r="B78"/>
      <c s="14" r="C78"/>
      <c s="14" r="D78"/>
      <c s="14" r="E78"/>
      <c s="14" r="F78"/>
      <c s="14" r="G78"/>
      <c s="14" r="H78"/>
      <c s="14" r="I78"/>
      <c s="14" r="J78"/>
      <c s="14" r="K78"/>
      <c s="14" r="L78"/>
      <c s="14" r="M78"/>
      <c s="14" r="N78"/>
      <c s="14" r="O78"/>
      <c s="14" r="P78"/>
      <c s="14" r="Q78"/>
      <c s="14" r="R78"/>
      <c s="14" r="S78"/>
      <c s="14" r="T78"/>
      <c s="14" r="U78"/>
    </row>
    <row r="79">
      <c s="14" r="A79"/>
      <c s="14" r="B79"/>
      <c s="14" r="C79"/>
      <c s="14" r="D79"/>
      <c s="14" r="E79"/>
      <c s="14" r="F79"/>
      <c s="14" r="G79"/>
      <c s="14" r="H79"/>
      <c s="14" r="I79"/>
      <c s="14" r="J79"/>
      <c s="14" r="K79"/>
      <c s="14" r="L79"/>
      <c s="14" r="M79"/>
      <c s="14" r="N79"/>
      <c s="14" r="O79"/>
      <c s="14" r="P79"/>
      <c s="14" r="Q79"/>
      <c s="14" r="R79"/>
      <c s="14" r="S79"/>
      <c s="14" r="T79"/>
      <c s="14" r="U79"/>
    </row>
    <row r="80">
      <c s="14" r="A80"/>
      <c s="14" r="B80"/>
      <c s="14" r="C80"/>
      <c s="14" r="D80"/>
      <c s="14" r="E80"/>
      <c s="14" r="F80"/>
      <c s="14" r="G80"/>
      <c s="14" r="H80"/>
      <c s="14" r="I80"/>
      <c s="14" r="J80"/>
      <c s="14" r="K80"/>
      <c s="14" r="L80"/>
      <c s="14" r="M80"/>
      <c s="14" r="N80"/>
      <c s="14" r="O80"/>
      <c s="14" r="P80"/>
      <c s="14" r="Q80"/>
      <c s="14" r="R80"/>
      <c s="14" r="S80"/>
      <c s="14" r="T80"/>
      <c s="14" r="U80"/>
    </row>
    <row r="81">
      <c s="14" r="A81"/>
      <c s="14" r="B81"/>
      <c s="14" r="C81"/>
      <c s="14" r="D81"/>
      <c s="14" r="E81"/>
      <c s="14" r="F81"/>
      <c s="14" r="G81"/>
      <c s="14" r="H81"/>
      <c s="14" r="I81"/>
      <c s="14" r="J81"/>
      <c s="14" r="K81"/>
      <c s="14" r="L81"/>
      <c s="14" r="M81"/>
      <c s="14" r="N81"/>
      <c s="14" r="O81"/>
      <c s="14" r="P81"/>
      <c s="14" r="Q81"/>
      <c s="14" r="R81"/>
      <c s="14" r="S81"/>
      <c s="14" r="T81"/>
      <c s="14" r="U81"/>
    </row>
    <row r="82">
      <c s="14" r="A82"/>
      <c s="14" r="B82"/>
      <c s="14" r="C82"/>
      <c s="14" r="D82"/>
      <c s="14" r="E82"/>
      <c s="14" r="F82"/>
      <c s="14" r="G82"/>
      <c s="14" r="H82"/>
      <c s="14" r="I82"/>
      <c s="14" r="J82"/>
      <c s="14" r="K82"/>
      <c s="14" r="L82"/>
      <c s="14" r="M82"/>
      <c s="14" r="N82"/>
      <c s="14" r="O82"/>
      <c s="14" r="P82"/>
      <c s="14" r="Q82"/>
      <c s="14" r="R82"/>
      <c s="14" r="S82"/>
      <c s="14" r="T82"/>
      <c s="14" r="U82"/>
    </row>
    <row r="83">
      <c s="14" r="A83"/>
      <c s="14" r="B83"/>
      <c s="14" r="C83"/>
      <c s="14" r="D83"/>
      <c s="14" r="E83"/>
      <c s="14" r="F83"/>
      <c s="14" r="G83"/>
      <c s="14" r="H83"/>
      <c s="14" r="I83"/>
      <c s="14" r="J83"/>
      <c s="14" r="K83"/>
      <c s="14" r="L83"/>
      <c s="14" r="M83"/>
      <c s="14" r="N83"/>
      <c s="14" r="O83"/>
      <c s="14" r="P83"/>
      <c s="14" r="Q83"/>
      <c s="14" r="R83"/>
      <c s="14" r="S83"/>
      <c s="14" r="T83"/>
      <c s="14" r="U83"/>
    </row>
    <row r="84">
      <c s="14" r="A84"/>
      <c s="14" r="B84"/>
      <c s="14" r="C84"/>
      <c s="14" r="D84"/>
      <c s="14" r="E84"/>
      <c s="14" r="F84"/>
      <c s="14" r="G84"/>
      <c s="14" r="H84"/>
      <c s="14" r="I84"/>
      <c s="14" r="J84"/>
      <c s="14" r="K84"/>
      <c s="14" r="L84"/>
      <c s="14" r="M84"/>
      <c s="14" r="N84"/>
      <c s="14" r="O84"/>
      <c s="14" r="P84"/>
      <c s="14" r="Q84"/>
      <c s="14" r="R84"/>
      <c s="14" r="S84"/>
      <c s="14" r="T84"/>
      <c s="14" r="U84"/>
    </row>
    <row r="85">
      <c s="14" r="A85"/>
      <c s="14" r="B85"/>
      <c s="14" r="C85"/>
      <c s="14" r="D85"/>
      <c s="14" r="E85"/>
      <c s="14" r="F85"/>
      <c s="14" r="G85"/>
      <c s="14" r="H85"/>
      <c s="14" r="I85"/>
      <c s="14" r="J85"/>
      <c s="14" r="K85"/>
      <c s="14" r="L85"/>
      <c s="14" r="M85"/>
      <c s="14" r="N85"/>
      <c s="14" r="O85"/>
      <c s="14" r="P85"/>
      <c s="14" r="Q85"/>
      <c s="14" r="R85"/>
      <c s="14" r="S85"/>
      <c s="14" r="T85"/>
      <c s="14" r="U85"/>
    </row>
    <row r="86">
      <c s="14" r="A86"/>
      <c s="14" r="B86"/>
      <c s="14" r="C86"/>
      <c s="14" r="D86"/>
      <c s="14" r="E86"/>
      <c s="14" r="F86"/>
      <c s="14" r="G86"/>
      <c s="14" r="H86"/>
      <c s="14" r="I86"/>
      <c s="14" r="J86"/>
      <c s="14" r="K86"/>
      <c s="14" r="L86"/>
      <c s="14" r="M86"/>
      <c s="14" r="N86"/>
      <c s="14" r="O86"/>
      <c s="14" r="P86"/>
      <c s="14" r="Q86"/>
      <c s="14" r="R86"/>
      <c s="14" r="S86"/>
      <c s="14" r="T86"/>
      <c s="14" r="U86"/>
    </row>
    <row r="87">
      <c s="14" r="A87"/>
      <c s="14" r="B87"/>
      <c s="14" r="C87"/>
      <c s="14" r="D87"/>
      <c s="14" r="E87"/>
      <c s="14" r="F87"/>
      <c s="14" r="G87"/>
      <c s="14" r="H87"/>
      <c s="14" r="I87"/>
      <c s="14" r="J87"/>
      <c s="14" r="K87"/>
      <c s="14" r="L87"/>
      <c s="14" r="M87"/>
      <c s="14" r="N87"/>
      <c s="14" r="O87"/>
      <c s="14" r="P87"/>
      <c s="14" r="Q87"/>
      <c s="14" r="R87"/>
      <c s="14" r="S87"/>
      <c s="14" r="T87"/>
      <c s="14" r="U87"/>
    </row>
    <row r="88">
      <c s="14" r="A88"/>
      <c s="14" r="B88"/>
      <c s="14" r="C88"/>
      <c s="14" r="D88"/>
      <c s="14" r="E88"/>
      <c s="14" r="F88"/>
      <c s="14" r="G88"/>
      <c s="14" r="H88"/>
      <c s="14" r="I88"/>
      <c s="14" r="J88"/>
      <c s="14" r="K88"/>
      <c s="14" r="L88"/>
      <c s="14" r="M88"/>
      <c s="14" r="N88"/>
      <c s="14" r="O88"/>
      <c s="14" r="P88"/>
      <c s="14" r="Q88"/>
      <c s="14" r="R88"/>
      <c s="14" r="S88"/>
      <c s="14" r="T88"/>
      <c s="14" r="U88"/>
    </row>
    <row r="89">
      <c s="14" r="A89"/>
      <c s="14" r="B89"/>
      <c s="14" r="C89"/>
      <c s="14" r="D89"/>
      <c s="14" r="E89"/>
      <c s="14" r="F89"/>
      <c s="14" r="G89"/>
      <c s="14" r="H89"/>
      <c s="14" r="I89"/>
      <c s="14" r="J89"/>
      <c s="14" r="K89"/>
      <c s="14" r="L89"/>
      <c s="14" r="M89"/>
      <c s="14" r="N89"/>
      <c s="14" r="O89"/>
      <c s="14" r="P89"/>
      <c s="14" r="Q89"/>
      <c s="14" r="R89"/>
      <c s="14" r="S89"/>
      <c s="14" r="T89"/>
      <c s="14" r="U89"/>
    </row>
    <row r="90">
      <c s="14" r="A90"/>
      <c s="14" r="B90"/>
      <c s="14" r="C90"/>
      <c s="14" r="D90"/>
      <c s="14" r="E90"/>
      <c s="14" r="F90"/>
      <c s="14" r="G90"/>
      <c s="14" r="H90"/>
      <c s="14" r="I90"/>
      <c s="14" r="J90"/>
      <c s="14" r="K90"/>
      <c s="14" r="L90"/>
      <c s="14" r="M90"/>
      <c s="14" r="N90"/>
      <c s="14" r="O90"/>
      <c s="14" r="P90"/>
      <c s="14" r="Q90"/>
      <c s="14" r="R90"/>
      <c s="14" r="S90"/>
      <c s="14" r="T90"/>
      <c s="14" r="U90"/>
    </row>
    <row r="91">
      <c s="14" r="A91"/>
      <c s="14" r="B91"/>
      <c s="14" r="C91"/>
      <c s="14" r="D91"/>
      <c s="14" r="E91"/>
      <c s="14" r="F91"/>
      <c s="14" r="G91"/>
      <c s="14" r="H91"/>
      <c s="14" r="I91"/>
      <c s="14" r="J91"/>
      <c s="14" r="K91"/>
      <c s="14" r="L91"/>
      <c s="14" r="M91"/>
      <c s="14" r="N91"/>
      <c s="14" r="O91"/>
      <c s="14" r="P91"/>
      <c s="14" r="Q91"/>
      <c s="14" r="R91"/>
      <c s="14" r="S91"/>
      <c s="14" r="T91"/>
      <c s="14" r="U91"/>
    </row>
    <row r="92">
      <c s="14" r="A92"/>
      <c s="14" r="B92"/>
      <c s="14" r="C92"/>
      <c s="14" r="D92"/>
      <c s="14" r="E92"/>
      <c s="14" r="F92"/>
      <c s="14" r="G92"/>
      <c s="14" r="H92"/>
      <c s="14" r="I92"/>
      <c s="14" r="J92"/>
      <c s="14" r="K92"/>
      <c s="14" r="L92"/>
      <c s="14" r="M92"/>
      <c s="14" r="N92"/>
      <c s="14" r="O92"/>
      <c s="14" r="P92"/>
      <c s="14" r="Q92"/>
      <c s="14" r="R92"/>
      <c s="14" r="S92"/>
      <c s="14" r="T92"/>
      <c s="14" r="U92"/>
    </row>
    <row r="93">
      <c s="14" r="A93"/>
      <c s="14" r="B93"/>
      <c s="14" r="C93"/>
      <c s="14" r="D93"/>
      <c s="14" r="E93"/>
      <c s="14" r="F93"/>
      <c s="14" r="G93"/>
      <c s="14" r="H93"/>
      <c s="14" r="I93"/>
      <c s="14" r="J93"/>
      <c s="14" r="K93"/>
      <c s="14" r="L93"/>
      <c s="14" r="M93"/>
      <c s="14" r="N93"/>
      <c s="14" r="O93"/>
      <c s="14" r="P93"/>
      <c s="14" r="Q93"/>
      <c s="14" r="R93"/>
      <c s="14" r="S93"/>
      <c s="14" r="T93"/>
      <c s="14" r="U93"/>
    </row>
    <row r="94">
      <c s="14" r="A94"/>
      <c s="14" r="B94"/>
      <c s="14" r="C94"/>
      <c s="14" r="D94"/>
      <c s="14" r="E94"/>
      <c s="14" r="F94"/>
      <c s="14" r="G94"/>
      <c s="14" r="H94"/>
      <c s="14" r="I94"/>
      <c s="14" r="J94"/>
      <c s="14" r="K94"/>
      <c s="14" r="L94"/>
      <c s="14" r="M94"/>
      <c s="14" r="N94"/>
      <c s="14" r="O94"/>
      <c s="14" r="P94"/>
      <c s="14" r="Q94"/>
      <c s="14" r="R94"/>
      <c s="14" r="S94"/>
      <c s="14" r="T94"/>
      <c s="14" r="U94"/>
    </row>
    <row r="95">
      <c s="14" r="A95"/>
      <c s="14" r="B95"/>
      <c s="14" r="C95"/>
      <c s="14" r="D95"/>
      <c s="14" r="E95"/>
      <c s="14" r="F95"/>
      <c s="14" r="G95"/>
      <c s="14" r="H95"/>
      <c s="14" r="I95"/>
      <c s="14" r="J95"/>
      <c s="14" r="K95"/>
      <c s="14" r="L95"/>
      <c s="14" r="M95"/>
      <c s="14" r="N95"/>
      <c s="14" r="O95"/>
      <c s="14" r="P95"/>
      <c s="14" r="Q95"/>
      <c s="14" r="R95"/>
      <c s="14" r="S95"/>
      <c s="14" r="T95"/>
      <c s="14" r="U95"/>
    </row>
    <row r="96">
      <c s="14" r="A96"/>
      <c s="14" r="B96"/>
      <c s="14" r="C96"/>
      <c s="14" r="D96"/>
      <c s="14" r="E96"/>
      <c s="14" r="F96"/>
      <c s="14" r="G96"/>
      <c s="14" r="H96"/>
      <c s="14" r="I96"/>
      <c s="14" r="J96"/>
      <c s="14" r="K96"/>
      <c s="14" r="L96"/>
      <c s="14" r="M96"/>
      <c s="14" r="N96"/>
      <c s="14" r="O96"/>
      <c s="14" r="P96"/>
      <c s="14" r="Q96"/>
      <c s="14" r="R96"/>
      <c s="14" r="S96"/>
      <c s="14" r="T96"/>
      <c s="14" r="U96"/>
    </row>
    <row r="97">
      <c s="14" r="A97"/>
      <c s="14" r="B97"/>
      <c s="14" r="C97"/>
      <c s="14" r="D97"/>
      <c s="14" r="E97"/>
      <c s="14" r="F97"/>
      <c s="14" r="G97"/>
      <c s="14" r="H97"/>
      <c s="14" r="I97"/>
      <c s="14" r="J97"/>
      <c s="14" r="K97"/>
      <c s="14" r="L97"/>
      <c s="14" r="M97"/>
      <c s="14" r="N97"/>
      <c s="14" r="O97"/>
      <c s="14" r="P97"/>
      <c s="14" r="Q97"/>
      <c s="14" r="R97"/>
      <c s="14" r="S97"/>
      <c s="14" r="T97"/>
      <c s="14" r="U97"/>
    </row>
    <row r="98">
      <c s="14" r="A98"/>
      <c s="14" r="B98"/>
      <c s="14" r="C98"/>
      <c s="14" r="D98"/>
      <c s="14" r="E98"/>
      <c s="14" r="F98"/>
      <c s="14" r="G98"/>
      <c s="14" r="H98"/>
      <c s="14" r="I98"/>
      <c s="14" r="J98"/>
      <c s="14" r="K98"/>
      <c s="14" r="L98"/>
      <c s="14" r="M98"/>
      <c s="14" r="N98"/>
      <c s="14" r="O98"/>
      <c s="14" r="P98"/>
      <c s="14" r="Q98"/>
      <c s="14" r="R98"/>
      <c s="14" r="S98"/>
      <c s="14" r="T98"/>
      <c s="14" r="U98"/>
    </row>
    <row r="99">
      <c s="14" r="A99"/>
      <c s="14" r="B99"/>
      <c s="14" r="C99"/>
      <c s="14" r="D99"/>
      <c s="14" r="E99"/>
      <c s="14" r="F99"/>
      <c s="14" r="G99"/>
      <c s="14" r="H99"/>
      <c s="14" r="I99"/>
      <c s="14" r="J99"/>
      <c s="14" r="K99"/>
      <c s="14" r="L99"/>
      <c s="14" r="M99"/>
      <c s="14" r="N99"/>
      <c s="14" r="O99"/>
      <c s="14" r="P99"/>
      <c s="14" r="Q99"/>
      <c s="14" r="R99"/>
      <c s="14" r="S99"/>
      <c s="14" r="T99"/>
      <c s="14" r="U99"/>
    </row>
    <row r="100">
      <c s="14" r="A100"/>
      <c s="14" r="B100"/>
      <c s="14" r="C100"/>
      <c s="14" r="D100"/>
      <c s="14" r="E100"/>
      <c s="14" r="F100"/>
      <c s="14" r="G100"/>
      <c s="14" r="H100"/>
      <c s="14" r="I100"/>
      <c s="14" r="J100"/>
      <c s="14" r="K100"/>
      <c s="14" r="L100"/>
      <c s="14" r="M100"/>
      <c s="14" r="N100"/>
      <c s="14" r="O100"/>
      <c s="14" r="P100"/>
      <c s="14" r="Q100"/>
      <c s="14" r="R100"/>
      <c s="14" r="S100"/>
      <c s="14" r="T100"/>
      <c s="14" r="U100"/>
    </row>
    <row r="101">
      <c s="14" r="A101"/>
      <c s="14" r="B101"/>
      <c s="14" r="C101"/>
      <c s="14" r="D101"/>
      <c s="14" r="E101"/>
      <c s="14" r="F101"/>
      <c s="14" r="G101"/>
      <c s="14" r="H101"/>
      <c s="14" r="I101"/>
      <c s="14" r="J101"/>
      <c s="14" r="K101"/>
      <c s="14" r="L101"/>
      <c s="14" r="M101"/>
      <c s="14" r="N101"/>
      <c s="14" r="O101"/>
      <c s="14" r="P101"/>
      <c s="14" r="Q101"/>
      <c s="14" r="R101"/>
      <c s="14" r="S101"/>
      <c s="14" r="T101"/>
      <c s="14" r="U101"/>
    </row>
  </sheetData>
  <mergeCells count="1">
    <mergeCell ref="B2:G2"/>
  </mergeCells>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7" customWidth="1" max="7" width="46.14"/>
    <col min="8" customWidth="1" max="8" width="35.86"/>
  </cols>
  <sheetData>
    <row r="1">
      <c t="s" s="26" r="A1">
        <v>0</v>
      </c>
      <c t="s" s="26" r="B1">
        <v>1</v>
      </c>
      <c t="s" s="26" r="C1">
        <v>120</v>
      </c>
      <c t="s" s="26" r="D1">
        <v>271</v>
      </c>
      <c t="s" s="26" r="E1">
        <v>4758</v>
      </c>
      <c t="s" s="26" r="F1">
        <v>4759</v>
      </c>
      <c t="s" s="28" r="G1">
        <v>4760</v>
      </c>
      <c t="s" s="28" r="H1">
        <v>275</v>
      </c>
      <c t="s" s="28" r="I1">
        <v>521</v>
      </c>
      <c s="28" r="J1"/>
      <c s="28" r="K1"/>
      <c s="28" r="L1"/>
      <c s="28" r="M1"/>
      <c s="28" r="N1"/>
      <c s="28" r="O1"/>
      <c s="28" r="P1"/>
      <c s="28" r="Q1"/>
      <c s="28" r="R1"/>
      <c s="28" r="S1"/>
      <c s="28" r="T1"/>
    </row>
    <row r="2">
      <c t="s" s="19" r="A2">
        <v>10</v>
      </c>
      <c t="s" s="44" r="B2">
        <v>11</v>
      </c>
      <c s="44" r="C2"/>
      <c s="44" r="D2"/>
      <c s="44" r="E2"/>
      <c s="44" r="F2"/>
      <c s="44" r="G2"/>
    </row>
    <row r="3">
      <c t="s" s="14" r="A3">
        <v>4761</v>
      </c>
      <c t="s" s="14" r="B3">
        <v>4762</v>
      </c>
      <c t="s" s="14" r="C3">
        <v>139</v>
      </c>
      <c t="s" s="14" r="D3">
        <v>278</v>
      </c>
      <c t="s" s="14" r="E3">
        <v>4754</v>
      </c>
      <c t="s" s="14" r="F3">
        <v>280</v>
      </c>
      <c t="s" s="14" r="G3">
        <v>4763</v>
      </c>
      <c t="s" s="14" r="H3">
        <v>4764</v>
      </c>
      <c t="b" s="14" r="I3">
        <v>1</v>
      </c>
      <c s="14" r="J3"/>
      <c s="14" r="K3"/>
      <c s="14" r="L3"/>
      <c s="14" r="M3"/>
      <c s="14" r="N3"/>
      <c s="14" r="O3"/>
      <c s="14" r="P3"/>
      <c s="14" r="Q3"/>
      <c s="14" r="R3"/>
      <c s="14" r="S3"/>
      <c s="14" r="T3"/>
    </row>
    <row r="4">
      <c s="14" r="A4"/>
      <c s="14" r="B4"/>
      <c s="14" r="C4"/>
      <c s="14" r="D4"/>
      <c s="14" r="E4"/>
      <c s="14" r="F4"/>
      <c s="14" r="G4"/>
      <c s="14" r="H4"/>
      <c s="14" r="I4"/>
      <c s="14" r="J4"/>
      <c s="14" r="K4"/>
      <c s="14" r="L4"/>
      <c s="14" r="M4"/>
      <c s="14" r="N4"/>
      <c s="14" r="O4"/>
      <c s="14" r="P4"/>
      <c s="14" r="Q4"/>
      <c s="14" r="R4"/>
      <c s="14" r="S4"/>
      <c s="14" r="T4"/>
    </row>
    <row r="5">
      <c s="14" r="A5"/>
      <c s="14" r="B5"/>
      <c s="14" r="C5"/>
      <c s="14" r="D5"/>
      <c s="14" r="E5"/>
      <c s="14" r="F5"/>
      <c s="14" r="G5"/>
      <c s="14" r="H5"/>
      <c s="14" r="I5"/>
      <c s="14" r="J5"/>
      <c s="14" r="K5"/>
      <c s="14" r="L5"/>
      <c s="14" r="M5"/>
      <c s="14" r="N5"/>
      <c s="14" r="O5"/>
      <c s="14" r="P5"/>
      <c s="14" r="Q5"/>
      <c s="14" r="R5"/>
      <c s="14" r="S5"/>
      <c s="14" r="T5"/>
    </row>
    <row r="6">
      <c s="14" r="A6"/>
      <c s="14" r="B6"/>
      <c s="14" r="C6"/>
      <c s="14" r="D6"/>
      <c s="14" r="E6"/>
      <c s="14" r="F6"/>
      <c s="14" r="G6"/>
      <c s="14" r="H6"/>
      <c s="14" r="I6"/>
      <c s="14" r="J6"/>
      <c s="14" r="K6"/>
      <c s="14" r="L6"/>
      <c s="14" r="M6"/>
      <c s="14" r="N6"/>
      <c s="14" r="O6"/>
      <c s="14" r="P6"/>
      <c s="14" r="Q6"/>
      <c s="14" r="R6"/>
      <c s="14" r="S6"/>
      <c s="14" r="T6"/>
    </row>
    <row r="7">
      <c s="14" r="A7"/>
      <c s="14" r="B7"/>
      <c s="14" r="C7"/>
      <c s="14" r="D7"/>
      <c s="14" r="E7"/>
      <c s="14" r="F7"/>
      <c s="14" r="G7"/>
      <c s="14" r="H7"/>
      <c s="14" r="I7"/>
      <c s="14" r="J7"/>
      <c s="14" r="K7"/>
      <c s="14" r="L7"/>
      <c s="14" r="M7"/>
      <c s="14" r="N7"/>
      <c s="14" r="O7"/>
      <c s="14" r="P7"/>
      <c s="14" r="Q7"/>
      <c s="14" r="R7"/>
      <c s="14" r="S7"/>
      <c s="14" r="T7"/>
    </row>
    <row r="8">
      <c s="14" r="A8"/>
      <c s="14" r="B8"/>
      <c s="14" r="C8"/>
      <c s="14" r="D8"/>
      <c s="14" r="E8"/>
      <c s="14" r="F8"/>
      <c s="14" r="G8"/>
      <c s="14" r="H8"/>
      <c s="14" r="I8"/>
      <c s="14" r="J8"/>
      <c s="14" r="K8"/>
      <c s="14" r="L8"/>
      <c s="14" r="M8"/>
      <c s="14" r="N8"/>
      <c s="14" r="O8"/>
      <c s="14" r="P8"/>
      <c s="14" r="Q8"/>
      <c s="14" r="R8"/>
      <c s="14" r="S8"/>
      <c s="14" r="T8"/>
    </row>
    <row r="9">
      <c s="14" r="A9"/>
      <c s="14" r="B9"/>
      <c s="14" r="C9"/>
      <c s="14" r="D9"/>
      <c s="14" r="E9"/>
      <c s="14" r="F9"/>
      <c s="14" r="G9"/>
      <c s="14" r="I9"/>
      <c s="14" r="J9"/>
      <c s="14" r="K9"/>
      <c s="14" r="L9"/>
      <c s="14" r="M9"/>
      <c s="14" r="N9"/>
      <c s="14" r="O9"/>
      <c s="14" r="P9"/>
      <c s="14" r="Q9"/>
      <c s="14" r="R9"/>
      <c s="14" r="S9"/>
      <c s="14" r="T9"/>
    </row>
    <row r="10">
      <c s="14" r="A10"/>
      <c s="14" r="B10"/>
      <c s="14" r="C10"/>
      <c s="14" r="D10"/>
      <c s="14" r="E10"/>
      <c s="14" r="F10"/>
      <c s="14" r="G10"/>
      <c s="14" r="H10"/>
      <c s="14" r="I10"/>
      <c s="14" r="J10"/>
      <c s="14" r="K10"/>
      <c s="14" r="L10"/>
      <c s="14" r="M10"/>
      <c s="14" r="N10"/>
      <c s="14" r="O10"/>
      <c s="14" r="P10"/>
      <c s="14" r="Q10"/>
      <c s="14" r="R10"/>
      <c s="14" r="S10"/>
      <c s="14" r="T10"/>
    </row>
    <row r="11">
      <c s="14" r="A11"/>
      <c s="14" r="B11"/>
      <c s="14" r="C11"/>
      <c s="14" r="D11"/>
      <c s="14" r="E11"/>
      <c s="14" r="F11"/>
      <c s="14" r="G11"/>
      <c s="14" r="H11"/>
      <c s="14" r="I11"/>
      <c s="14" r="J11"/>
      <c s="14" r="K11"/>
      <c s="14" r="L11"/>
      <c s="14" r="M11"/>
      <c s="14" r="N11"/>
      <c s="14" r="O11"/>
      <c s="14" r="P11"/>
      <c s="14" r="Q11"/>
      <c s="14" r="R11"/>
      <c s="14" r="S11"/>
      <c s="14" r="T11"/>
    </row>
    <row r="12">
      <c s="14" r="A12"/>
      <c s="14" r="B12"/>
      <c s="14" r="C12"/>
      <c s="14" r="D12"/>
      <c s="14" r="E12"/>
      <c s="14" r="F12"/>
      <c s="14" r="G12"/>
      <c s="14" r="H12"/>
      <c s="14" r="I12"/>
      <c s="14" r="J12"/>
      <c s="14" r="K12"/>
      <c s="14" r="L12"/>
      <c s="14" r="M12"/>
      <c s="14" r="N12"/>
      <c s="14" r="O12"/>
      <c s="14" r="P12"/>
      <c s="14" r="Q12"/>
      <c s="14" r="R12"/>
      <c s="14" r="S12"/>
      <c s="14" r="T12"/>
    </row>
    <row r="13">
      <c s="14" r="A13"/>
      <c s="14" r="B13"/>
      <c s="14" r="C13"/>
      <c s="14" r="D13"/>
      <c s="14" r="E13"/>
      <c s="14" r="F13"/>
      <c s="14" r="G13"/>
      <c s="14" r="H13"/>
      <c s="14" r="I13"/>
      <c s="14" r="J13"/>
      <c s="14" r="K13"/>
      <c s="14" r="L13"/>
      <c s="14" r="M13"/>
      <c s="14" r="N13"/>
      <c s="14" r="O13"/>
      <c s="14" r="P13"/>
      <c s="14" r="Q13"/>
      <c s="14" r="R13"/>
      <c s="14" r="S13"/>
      <c s="14" r="T13"/>
    </row>
    <row r="14">
      <c s="14" r="A14"/>
      <c s="14" r="B14"/>
      <c s="14" r="C14"/>
      <c s="14" r="D14"/>
      <c s="14" r="E14"/>
      <c s="14" r="F14"/>
      <c s="14" r="G14"/>
      <c s="14" r="H14"/>
      <c s="14" r="I14"/>
      <c s="14" r="J14"/>
      <c s="14" r="K14"/>
      <c s="14" r="L14"/>
      <c s="14" r="M14"/>
      <c s="14" r="N14"/>
      <c s="14" r="O14"/>
      <c s="14" r="P14"/>
      <c s="14" r="Q14"/>
      <c s="14" r="R14"/>
      <c s="14" r="S14"/>
      <c s="14" r="T14"/>
    </row>
    <row r="15">
      <c s="14" r="A15"/>
      <c s="14" r="B15"/>
      <c s="14" r="C15"/>
      <c s="14" r="D15"/>
      <c s="14" r="E15"/>
      <c s="14" r="F15"/>
      <c s="14" r="G15"/>
      <c s="14" r="H15"/>
      <c s="14" r="I15"/>
      <c s="14" r="J15"/>
      <c s="14" r="K15"/>
      <c s="14" r="L15"/>
      <c s="14" r="M15"/>
      <c s="14" r="N15"/>
      <c s="14" r="O15"/>
      <c s="14" r="P15"/>
      <c s="14" r="Q15"/>
      <c s="14" r="R15"/>
      <c s="14" r="S15"/>
      <c s="14" r="T15"/>
    </row>
    <row r="16">
      <c s="14" r="A16"/>
      <c s="14" r="B16"/>
      <c s="14" r="C16"/>
      <c s="14" r="D16"/>
      <c s="14" r="E16"/>
      <c s="14" r="F16"/>
      <c s="14" r="G16"/>
      <c s="14" r="H16"/>
      <c s="14" r="I16"/>
      <c s="14" r="J16"/>
      <c s="14" r="K16"/>
      <c s="14" r="L16"/>
      <c s="14" r="M16"/>
      <c s="14" r="N16"/>
      <c s="14" r="O16"/>
      <c s="14" r="P16"/>
      <c s="14" r="Q16"/>
      <c s="14" r="R16"/>
      <c s="14" r="S16"/>
      <c s="14" r="T16"/>
    </row>
    <row r="17">
      <c s="14" r="A17"/>
      <c s="14" r="B17"/>
      <c s="14" r="C17"/>
      <c s="14" r="D17"/>
      <c s="14" r="E17"/>
      <c s="14" r="F17"/>
      <c s="14" r="G17"/>
      <c s="14" r="H17"/>
      <c s="14" r="I17"/>
      <c s="14" r="J17"/>
      <c s="14" r="K17"/>
      <c s="14" r="L17"/>
      <c s="14" r="M17"/>
      <c s="14" r="N17"/>
      <c s="14" r="O17"/>
      <c s="14" r="P17"/>
      <c s="14" r="Q17"/>
      <c s="14" r="R17"/>
      <c s="14" r="S17"/>
      <c s="14" r="T17"/>
    </row>
    <row r="18">
      <c s="14" r="A18"/>
      <c s="14" r="B18"/>
      <c s="14" r="C18"/>
      <c s="14" r="D18"/>
      <c s="14" r="E18"/>
      <c s="14" r="F18"/>
      <c s="14" r="G18"/>
      <c s="14" r="H18"/>
      <c s="14" r="I18"/>
      <c s="14" r="J18"/>
      <c s="14" r="K18"/>
      <c s="14" r="L18"/>
      <c s="14" r="M18"/>
      <c s="14" r="N18"/>
      <c s="14" r="O18"/>
      <c s="14" r="P18"/>
      <c s="14" r="Q18"/>
      <c s="14" r="R18"/>
      <c s="14" r="S18"/>
      <c s="14" r="T18"/>
    </row>
    <row r="19">
      <c s="14" r="A19"/>
      <c s="14" r="B19"/>
      <c s="14" r="C19"/>
      <c s="14" r="D19"/>
      <c s="14" r="E19"/>
      <c s="14" r="F19"/>
      <c s="14" r="G19"/>
      <c s="14" r="H19"/>
      <c s="14" r="I19"/>
      <c s="14" r="J19"/>
      <c s="14" r="K19"/>
      <c s="14" r="L19"/>
      <c s="14" r="M19"/>
      <c s="14" r="N19"/>
      <c s="14" r="O19"/>
      <c s="14" r="P19"/>
      <c s="14" r="Q19"/>
      <c s="14" r="R19"/>
      <c s="14" r="S19"/>
      <c s="14" r="T19"/>
    </row>
    <row r="20">
      <c s="14" r="A20"/>
      <c s="14" r="B20"/>
      <c s="14" r="C20"/>
      <c s="14" r="D20"/>
      <c s="14" r="E20"/>
      <c s="14" r="F20"/>
      <c s="14" r="G20"/>
      <c s="14" r="H20"/>
      <c s="14" r="I20"/>
      <c s="14" r="J20"/>
      <c s="14" r="K20"/>
      <c s="14" r="L20"/>
      <c s="14" r="M20"/>
      <c s="14" r="N20"/>
      <c s="14" r="O20"/>
      <c s="14" r="P20"/>
      <c s="14" r="Q20"/>
      <c s="14" r="R20"/>
      <c s="14" r="S20"/>
      <c s="14" r="T20"/>
    </row>
    <row r="21">
      <c s="14" r="A21"/>
      <c s="14" r="B21"/>
      <c s="14" r="C21"/>
      <c s="14" r="D21"/>
      <c s="14" r="E21"/>
      <c s="14" r="F21"/>
      <c s="14" r="G21"/>
      <c s="14" r="H21"/>
      <c s="14" r="I21"/>
      <c s="14" r="J21"/>
      <c s="14" r="K21"/>
      <c s="14" r="L21"/>
      <c s="14" r="M21"/>
      <c s="14" r="N21"/>
      <c s="14" r="O21"/>
      <c s="14" r="P21"/>
      <c s="14" r="Q21"/>
      <c s="14" r="R21"/>
      <c s="14" r="S21"/>
      <c s="14" r="T21"/>
    </row>
    <row r="22">
      <c s="14" r="A22"/>
      <c s="14" r="B22"/>
      <c s="14" r="C22"/>
      <c s="14" r="D22"/>
      <c s="14" r="E22"/>
      <c s="14" r="F22"/>
      <c s="14" r="G22"/>
      <c s="14" r="H22"/>
      <c s="14" r="I22"/>
      <c s="14" r="J22"/>
      <c s="14" r="K22"/>
      <c s="14" r="L22"/>
      <c s="14" r="M22"/>
      <c s="14" r="N22"/>
      <c s="14" r="O22"/>
      <c s="14" r="P22"/>
      <c s="14" r="Q22"/>
      <c s="14" r="R22"/>
      <c s="14" r="S22"/>
      <c s="14" r="T22"/>
    </row>
    <row r="23">
      <c s="14" r="A23"/>
      <c s="14" r="B23"/>
      <c s="14" r="C23"/>
      <c s="14" r="D23"/>
      <c s="14" r="E23"/>
      <c s="14" r="F23"/>
      <c s="14" r="G23"/>
      <c s="14" r="H23"/>
      <c s="14" r="I23"/>
      <c s="14" r="J23"/>
      <c s="14" r="K23"/>
      <c s="14" r="L23"/>
      <c s="14" r="M23"/>
      <c s="14" r="N23"/>
      <c s="14" r="O23"/>
      <c s="14" r="P23"/>
      <c s="14" r="Q23"/>
      <c s="14" r="R23"/>
      <c s="14" r="S23"/>
      <c s="14" r="T23"/>
    </row>
    <row r="24">
      <c s="14" r="A24"/>
      <c s="14" r="B24"/>
      <c s="14" r="C24"/>
      <c s="14" r="D24"/>
      <c s="14" r="E24"/>
      <c s="14" r="F24"/>
      <c s="14" r="G24"/>
      <c s="14" r="H24"/>
      <c s="14" r="I24"/>
      <c s="14" r="J24"/>
      <c s="14" r="K24"/>
      <c s="14" r="L24"/>
      <c s="14" r="M24"/>
      <c s="14" r="N24"/>
      <c s="14" r="O24"/>
      <c s="14" r="P24"/>
      <c s="14" r="Q24"/>
      <c s="14" r="R24"/>
      <c s="14" r="S24"/>
      <c s="14" r="T24"/>
    </row>
    <row r="25">
      <c s="14" r="A25"/>
      <c s="14" r="B25"/>
      <c s="14" r="C25"/>
      <c s="14" r="D25"/>
      <c s="14" r="E25"/>
      <c s="14" r="F25"/>
      <c s="14" r="G25"/>
      <c s="14" r="H25"/>
      <c s="14" r="I25"/>
      <c s="14" r="J25"/>
      <c s="14" r="K25"/>
      <c s="14" r="L25"/>
      <c s="14" r="M25"/>
      <c s="14" r="N25"/>
      <c s="14" r="O25"/>
      <c s="14" r="P25"/>
      <c s="14" r="Q25"/>
      <c s="14" r="R25"/>
      <c s="14" r="S25"/>
      <c s="14" r="T25"/>
    </row>
    <row r="26">
      <c s="14" r="A26"/>
      <c s="14" r="B26"/>
      <c s="14" r="C26"/>
      <c s="14" r="D26"/>
      <c s="14" r="E26"/>
      <c s="14" r="F26"/>
      <c s="14" r="G26"/>
      <c s="14" r="H26"/>
      <c s="14" r="I26"/>
      <c s="14" r="J26"/>
      <c s="14" r="K26"/>
      <c s="14" r="L26"/>
      <c s="14" r="M26"/>
      <c s="14" r="N26"/>
      <c s="14" r="O26"/>
      <c s="14" r="P26"/>
      <c s="14" r="Q26"/>
      <c s="14" r="R26"/>
      <c s="14" r="S26"/>
      <c s="14" r="T26"/>
    </row>
    <row r="27">
      <c s="14" r="A27"/>
      <c s="14" r="B27"/>
      <c s="14" r="C27"/>
      <c s="14" r="D27"/>
      <c s="14" r="E27"/>
      <c s="14" r="F27"/>
      <c s="14" r="G27"/>
      <c s="14" r="H27"/>
      <c s="14" r="I27"/>
      <c s="14" r="J27"/>
      <c s="14" r="K27"/>
      <c s="14" r="L27"/>
      <c s="14" r="M27"/>
      <c s="14" r="N27"/>
      <c s="14" r="O27"/>
      <c s="14" r="P27"/>
      <c s="14" r="Q27"/>
      <c s="14" r="R27"/>
      <c s="14" r="S27"/>
      <c s="14" r="T27"/>
    </row>
    <row r="28">
      <c s="14" r="A28"/>
      <c s="14" r="B28"/>
      <c s="14" r="C28"/>
      <c s="14" r="D28"/>
      <c s="14" r="E28"/>
      <c s="14" r="F28"/>
      <c s="14" r="G28"/>
      <c s="14" r="H28"/>
      <c s="14" r="I28"/>
      <c s="14" r="J28"/>
      <c s="14" r="K28"/>
      <c s="14" r="L28"/>
      <c s="14" r="M28"/>
      <c s="14" r="N28"/>
      <c s="14" r="O28"/>
      <c s="14" r="P28"/>
      <c s="14" r="Q28"/>
      <c s="14" r="R28"/>
      <c s="14" r="S28"/>
      <c s="14" r="T28"/>
    </row>
    <row r="29">
      <c s="14" r="A29"/>
      <c s="14" r="B29"/>
      <c s="14" r="C29"/>
      <c s="14" r="D29"/>
      <c s="14" r="E29"/>
      <c s="14" r="F29"/>
      <c s="14" r="G29"/>
      <c s="14" r="H29"/>
      <c s="14" r="I29"/>
      <c s="14" r="J29"/>
      <c s="14" r="K29"/>
      <c s="14" r="L29"/>
      <c s="14" r="M29"/>
      <c s="14" r="N29"/>
      <c s="14" r="O29"/>
      <c s="14" r="P29"/>
      <c s="14" r="Q29"/>
      <c s="14" r="R29"/>
      <c s="14" r="S29"/>
      <c s="14" r="T29"/>
    </row>
    <row r="30">
      <c s="14" r="A30"/>
      <c s="14" r="B30"/>
      <c s="14" r="C30"/>
      <c s="14" r="D30"/>
      <c s="14" r="E30"/>
      <c s="14" r="F30"/>
      <c s="14" r="G30"/>
      <c s="14" r="H30"/>
      <c s="14" r="I30"/>
      <c s="14" r="J30"/>
      <c s="14" r="K30"/>
      <c s="14" r="L30"/>
      <c s="14" r="M30"/>
      <c s="14" r="N30"/>
      <c s="14" r="O30"/>
      <c s="14" r="P30"/>
      <c s="14" r="Q30"/>
      <c s="14" r="R30"/>
      <c s="14" r="S30"/>
      <c s="14" r="T30"/>
    </row>
    <row r="31">
      <c s="14" r="A31"/>
      <c s="14" r="B31"/>
      <c s="14" r="C31"/>
      <c s="14" r="D31"/>
      <c s="14" r="E31"/>
      <c s="14" r="F31"/>
      <c s="14" r="G31"/>
      <c s="14" r="H31"/>
      <c s="14" r="I31"/>
      <c s="14" r="J31"/>
      <c s="14" r="K31"/>
      <c s="14" r="L31"/>
      <c s="14" r="M31"/>
      <c s="14" r="N31"/>
      <c s="14" r="O31"/>
      <c s="14" r="P31"/>
      <c s="14" r="Q31"/>
      <c s="14" r="R31"/>
      <c s="14" r="S31"/>
      <c s="14" r="T31"/>
    </row>
    <row r="32">
      <c s="14" r="A32"/>
      <c s="14" r="B32"/>
      <c s="14" r="C32"/>
      <c s="14" r="D32"/>
      <c s="14" r="E32"/>
      <c s="14" r="F32"/>
      <c s="14" r="G32"/>
      <c s="14" r="H32"/>
      <c s="14" r="I32"/>
      <c s="14" r="J32"/>
      <c s="14" r="K32"/>
      <c s="14" r="L32"/>
      <c s="14" r="M32"/>
      <c s="14" r="N32"/>
      <c s="14" r="O32"/>
      <c s="14" r="P32"/>
      <c s="14" r="Q32"/>
      <c s="14" r="R32"/>
      <c s="14" r="S32"/>
      <c s="14" r="T32"/>
    </row>
    <row r="33">
      <c s="14" r="A33"/>
      <c s="14" r="B33"/>
      <c s="14" r="C33"/>
      <c s="14" r="D33"/>
      <c s="14" r="E33"/>
      <c s="14" r="F33"/>
      <c s="14" r="G33"/>
      <c s="14" r="H33"/>
      <c s="14" r="I33"/>
      <c s="14" r="J33"/>
      <c s="14" r="K33"/>
      <c s="14" r="L33"/>
      <c s="14" r="M33"/>
      <c s="14" r="N33"/>
      <c s="14" r="O33"/>
      <c s="14" r="P33"/>
      <c s="14" r="Q33"/>
      <c s="14" r="R33"/>
      <c s="14" r="S33"/>
      <c s="14" r="T33"/>
    </row>
    <row r="34">
      <c s="14" r="A34"/>
      <c s="14" r="B34"/>
      <c s="14" r="C34"/>
      <c s="14" r="D34"/>
      <c s="14" r="E34"/>
      <c s="14" r="F34"/>
      <c s="14" r="G34"/>
      <c s="14" r="H34"/>
      <c s="14" r="I34"/>
      <c s="14" r="J34"/>
      <c s="14" r="K34"/>
      <c s="14" r="L34"/>
      <c s="14" r="M34"/>
      <c s="14" r="N34"/>
      <c s="14" r="O34"/>
      <c s="14" r="P34"/>
      <c s="14" r="Q34"/>
      <c s="14" r="R34"/>
      <c s="14" r="S34"/>
      <c s="14" r="T34"/>
    </row>
    <row r="35">
      <c s="14" r="A35"/>
      <c s="14" r="B35"/>
      <c s="14" r="C35"/>
      <c s="14" r="D35"/>
      <c s="14" r="E35"/>
      <c s="14" r="F35"/>
      <c s="14" r="G35"/>
      <c s="14" r="H35"/>
      <c s="14" r="I35"/>
      <c s="14" r="J35"/>
      <c s="14" r="K35"/>
      <c s="14" r="L35"/>
      <c s="14" r="M35"/>
      <c s="14" r="N35"/>
      <c s="14" r="O35"/>
      <c s="14" r="P35"/>
      <c s="14" r="Q35"/>
      <c s="14" r="R35"/>
      <c s="14" r="S35"/>
      <c s="14" r="T35"/>
    </row>
    <row r="36">
      <c s="14" r="A36"/>
      <c s="14" r="B36"/>
      <c s="14" r="C36"/>
      <c s="14" r="D36"/>
      <c s="14" r="E36"/>
      <c s="14" r="F36"/>
      <c s="14" r="G36"/>
      <c s="14" r="H36"/>
      <c s="14" r="I36"/>
      <c s="14" r="J36"/>
      <c s="14" r="K36"/>
      <c s="14" r="L36"/>
      <c s="14" r="M36"/>
      <c s="14" r="N36"/>
      <c s="14" r="O36"/>
      <c s="14" r="P36"/>
      <c s="14" r="Q36"/>
      <c s="14" r="R36"/>
      <c s="14" r="S36"/>
      <c s="14" r="T36"/>
    </row>
    <row r="37">
      <c s="14" r="A37"/>
      <c s="14" r="B37"/>
      <c s="14" r="C37"/>
      <c s="14" r="D37"/>
      <c s="14" r="E37"/>
      <c s="14" r="F37"/>
      <c s="14" r="G37"/>
      <c s="14" r="H37"/>
      <c s="14" r="I37"/>
      <c s="14" r="J37"/>
      <c s="14" r="K37"/>
      <c s="14" r="L37"/>
      <c s="14" r="M37"/>
      <c s="14" r="N37"/>
      <c s="14" r="O37"/>
      <c s="14" r="P37"/>
      <c s="14" r="Q37"/>
      <c s="14" r="R37"/>
      <c s="14" r="S37"/>
      <c s="14" r="T37"/>
    </row>
    <row r="38">
      <c s="14" r="A38"/>
      <c s="14" r="B38"/>
      <c s="14" r="C38"/>
      <c s="14" r="D38"/>
      <c s="14" r="E38"/>
      <c s="14" r="F38"/>
      <c s="14" r="G38"/>
      <c s="14" r="H38"/>
      <c s="14" r="I38"/>
      <c s="14" r="J38"/>
      <c s="14" r="K38"/>
      <c s="14" r="L38"/>
      <c s="14" r="M38"/>
      <c s="14" r="N38"/>
      <c s="14" r="O38"/>
      <c s="14" r="P38"/>
      <c s="14" r="Q38"/>
      <c s="14" r="R38"/>
      <c s="14" r="S38"/>
      <c s="14" r="T38"/>
    </row>
    <row r="39">
      <c s="14" r="A39"/>
      <c s="14" r="B39"/>
      <c s="14" r="C39"/>
      <c s="14" r="D39"/>
      <c s="14" r="E39"/>
      <c s="14" r="F39"/>
      <c s="14" r="G39"/>
      <c s="14" r="H39"/>
      <c s="14" r="I39"/>
      <c s="14" r="J39"/>
      <c s="14" r="K39"/>
      <c s="14" r="L39"/>
      <c s="14" r="M39"/>
      <c s="14" r="N39"/>
      <c s="14" r="O39"/>
      <c s="14" r="P39"/>
      <c s="14" r="Q39"/>
      <c s="14" r="R39"/>
      <c s="14" r="S39"/>
      <c s="14" r="T39"/>
    </row>
    <row r="40">
      <c s="14" r="A40"/>
      <c s="14" r="B40"/>
      <c s="14" r="C40"/>
      <c s="14" r="D40"/>
      <c s="14" r="E40"/>
      <c s="14" r="F40"/>
      <c s="14" r="G40"/>
      <c s="14" r="H40"/>
      <c s="14" r="I40"/>
      <c s="14" r="J40"/>
      <c s="14" r="K40"/>
      <c s="14" r="L40"/>
      <c s="14" r="M40"/>
      <c s="14" r="N40"/>
      <c s="14" r="O40"/>
      <c s="14" r="P40"/>
      <c s="14" r="Q40"/>
      <c s="14" r="R40"/>
      <c s="14" r="S40"/>
      <c s="14" r="T40"/>
    </row>
    <row r="41">
      <c s="14" r="A41"/>
      <c s="14" r="B41"/>
      <c s="14" r="C41"/>
      <c s="14" r="D41"/>
      <c s="14" r="E41"/>
      <c s="14" r="F41"/>
      <c s="14" r="G41"/>
      <c s="14" r="H41"/>
      <c s="14" r="I41"/>
      <c s="14" r="J41"/>
      <c s="14" r="K41"/>
      <c s="14" r="L41"/>
      <c s="14" r="M41"/>
      <c s="14" r="N41"/>
      <c s="14" r="O41"/>
      <c s="14" r="P41"/>
      <c s="14" r="Q41"/>
      <c s="14" r="R41"/>
      <c s="14" r="S41"/>
      <c s="14" r="T41"/>
    </row>
    <row r="42">
      <c s="14" r="A42"/>
      <c s="14" r="B42"/>
      <c s="14" r="C42"/>
      <c s="14" r="D42"/>
      <c s="14" r="E42"/>
      <c s="14" r="F42"/>
      <c s="14" r="G42"/>
      <c s="14" r="H42"/>
      <c s="14" r="I42"/>
      <c s="14" r="J42"/>
      <c s="14" r="K42"/>
      <c s="14" r="L42"/>
      <c s="14" r="M42"/>
      <c s="14" r="N42"/>
      <c s="14" r="O42"/>
      <c s="14" r="P42"/>
      <c s="14" r="Q42"/>
      <c s="14" r="R42"/>
      <c s="14" r="S42"/>
      <c s="14" r="T42"/>
    </row>
    <row r="43">
      <c s="14" r="A43"/>
      <c s="14" r="B43"/>
      <c s="14" r="C43"/>
      <c s="14" r="D43"/>
      <c s="14" r="E43"/>
      <c s="14" r="F43"/>
      <c s="14" r="G43"/>
      <c s="14" r="H43"/>
      <c s="14" r="I43"/>
      <c s="14" r="J43"/>
      <c s="14" r="K43"/>
      <c s="14" r="L43"/>
      <c s="14" r="M43"/>
      <c s="14" r="N43"/>
      <c s="14" r="O43"/>
      <c s="14" r="P43"/>
      <c s="14" r="Q43"/>
      <c s="14" r="R43"/>
      <c s="14" r="S43"/>
      <c s="14" r="T43"/>
    </row>
    <row r="44">
      <c s="14" r="A44"/>
      <c s="14" r="B44"/>
      <c s="14" r="C44"/>
      <c s="14" r="D44"/>
      <c s="14" r="E44"/>
      <c s="14" r="F44"/>
      <c s="14" r="G44"/>
      <c s="14" r="H44"/>
      <c s="14" r="I44"/>
      <c s="14" r="J44"/>
      <c s="14" r="K44"/>
      <c s="14" r="L44"/>
      <c s="14" r="M44"/>
      <c s="14" r="N44"/>
      <c s="14" r="O44"/>
      <c s="14" r="P44"/>
      <c s="14" r="Q44"/>
      <c s="14" r="R44"/>
      <c s="14" r="S44"/>
      <c s="14" r="T44"/>
    </row>
    <row r="45">
      <c s="14" r="A45"/>
      <c s="14" r="B45"/>
      <c s="14" r="C45"/>
      <c s="14" r="D45"/>
      <c s="14" r="E45"/>
      <c s="14" r="F45"/>
      <c s="14" r="G45"/>
      <c s="14" r="H45"/>
      <c s="14" r="I45"/>
      <c s="14" r="J45"/>
      <c s="14" r="K45"/>
      <c s="14" r="L45"/>
      <c s="14" r="M45"/>
      <c s="14" r="N45"/>
      <c s="14" r="O45"/>
      <c s="14" r="P45"/>
      <c s="14" r="Q45"/>
      <c s="14" r="R45"/>
      <c s="14" r="S45"/>
      <c s="14" r="T45"/>
    </row>
    <row r="46">
      <c s="14" r="A46"/>
      <c s="14" r="B46"/>
      <c s="14" r="C46"/>
      <c s="14" r="D46"/>
      <c s="14" r="E46"/>
      <c s="14" r="F46"/>
      <c s="14" r="G46"/>
      <c s="14" r="H46"/>
      <c s="14" r="I46"/>
      <c s="14" r="J46"/>
      <c s="14" r="K46"/>
      <c s="14" r="L46"/>
      <c s="14" r="M46"/>
      <c s="14" r="N46"/>
      <c s="14" r="O46"/>
      <c s="14" r="P46"/>
      <c s="14" r="Q46"/>
      <c s="14" r="R46"/>
      <c s="14" r="S46"/>
      <c s="14" r="T46"/>
    </row>
    <row r="47">
      <c s="14" r="A47"/>
      <c s="14" r="B47"/>
      <c s="14" r="C47"/>
      <c s="14" r="D47"/>
      <c s="14" r="E47"/>
      <c s="14" r="F47"/>
      <c s="14" r="G47"/>
      <c s="14" r="H47"/>
      <c s="14" r="I47"/>
      <c s="14" r="J47"/>
      <c s="14" r="K47"/>
      <c s="14" r="L47"/>
      <c s="14" r="M47"/>
      <c s="14" r="N47"/>
      <c s="14" r="O47"/>
      <c s="14" r="P47"/>
      <c s="14" r="Q47"/>
      <c s="14" r="R47"/>
      <c s="14" r="S47"/>
      <c s="14" r="T47"/>
    </row>
    <row r="48">
      <c s="14" r="A48"/>
      <c s="14" r="B48"/>
      <c s="14" r="C48"/>
      <c s="14" r="D48"/>
      <c s="14" r="E48"/>
      <c s="14" r="F48"/>
      <c s="14" r="G48"/>
      <c s="14" r="H48"/>
      <c s="14" r="I48"/>
      <c s="14" r="J48"/>
      <c s="14" r="K48"/>
      <c s="14" r="L48"/>
      <c s="14" r="M48"/>
      <c s="14" r="N48"/>
      <c s="14" r="O48"/>
      <c s="14" r="P48"/>
      <c s="14" r="Q48"/>
      <c s="14" r="R48"/>
      <c s="14" r="S48"/>
      <c s="14" r="T48"/>
    </row>
    <row r="49">
      <c s="14" r="A49"/>
      <c s="14" r="B49"/>
      <c s="14" r="C49"/>
      <c s="14" r="D49"/>
      <c s="14" r="E49"/>
      <c s="14" r="F49"/>
      <c s="14" r="G49"/>
      <c s="14" r="H49"/>
      <c s="14" r="I49"/>
      <c s="14" r="J49"/>
      <c s="14" r="K49"/>
      <c s="14" r="L49"/>
      <c s="14" r="M49"/>
      <c s="14" r="N49"/>
      <c s="14" r="O49"/>
      <c s="14" r="P49"/>
      <c s="14" r="Q49"/>
      <c s="14" r="R49"/>
      <c s="14" r="S49"/>
      <c s="14" r="T49"/>
    </row>
    <row r="50">
      <c s="14" r="A50"/>
      <c s="14" r="B50"/>
      <c s="14" r="C50"/>
      <c s="14" r="D50"/>
      <c s="14" r="E50"/>
      <c s="14" r="F50"/>
      <c s="14" r="G50"/>
      <c s="14" r="H50"/>
      <c s="14" r="I50"/>
      <c s="14" r="J50"/>
      <c s="14" r="K50"/>
      <c s="14" r="L50"/>
      <c s="14" r="M50"/>
      <c s="14" r="N50"/>
      <c s="14" r="O50"/>
      <c s="14" r="P50"/>
      <c s="14" r="Q50"/>
      <c s="14" r="R50"/>
      <c s="14" r="S50"/>
      <c s="14" r="T50"/>
    </row>
    <row r="51">
      <c s="14" r="A51"/>
      <c s="14" r="B51"/>
      <c s="14" r="C51"/>
      <c s="14" r="D51"/>
      <c s="14" r="E51"/>
      <c s="14" r="F51"/>
      <c s="14" r="G51"/>
      <c s="14" r="H51"/>
      <c s="14" r="I51"/>
      <c s="14" r="J51"/>
      <c s="14" r="K51"/>
      <c s="14" r="L51"/>
      <c s="14" r="M51"/>
      <c s="14" r="N51"/>
      <c s="14" r="O51"/>
      <c s="14" r="P51"/>
      <c s="14" r="Q51"/>
      <c s="14" r="R51"/>
      <c s="14" r="S51"/>
      <c s="14" r="T51"/>
    </row>
    <row r="52">
      <c s="14" r="A52"/>
      <c s="14" r="B52"/>
      <c s="14" r="C52"/>
      <c s="14" r="D52"/>
      <c s="14" r="E52"/>
      <c s="14" r="F52"/>
      <c s="14" r="G52"/>
      <c s="14" r="H52"/>
      <c s="14" r="I52"/>
      <c s="14" r="J52"/>
      <c s="14" r="K52"/>
      <c s="14" r="L52"/>
      <c s="14" r="M52"/>
      <c s="14" r="N52"/>
      <c s="14" r="O52"/>
      <c s="14" r="P52"/>
      <c s="14" r="Q52"/>
      <c s="14" r="R52"/>
      <c s="14" r="S52"/>
      <c s="14" r="T52"/>
    </row>
    <row r="53">
      <c s="14" r="A53"/>
      <c s="14" r="B53"/>
      <c s="14" r="C53"/>
      <c s="14" r="D53"/>
      <c s="14" r="E53"/>
      <c s="14" r="F53"/>
      <c s="14" r="G53"/>
      <c s="14" r="H53"/>
      <c s="14" r="I53"/>
      <c s="14" r="J53"/>
      <c s="14" r="K53"/>
      <c s="14" r="L53"/>
      <c s="14" r="M53"/>
      <c s="14" r="N53"/>
      <c s="14" r="O53"/>
      <c s="14" r="P53"/>
      <c s="14" r="Q53"/>
      <c s="14" r="R53"/>
      <c s="14" r="S53"/>
      <c s="14" r="T53"/>
    </row>
    <row r="54">
      <c s="14" r="A54"/>
      <c s="14" r="B54"/>
      <c s="14" r="C54"/>
      <c s="14" r="D54"/>
      <c s="14" r="E54"/>
      <c s="14" r="F54"/>
      <c s="14" r="G54"/>
      <c s="14" r="H54"/>
      <c s="14" r="I54"/>
      <c s="14" r="J54"/>
      <c s="14" r="K54"/>
      <c s="14" r="L54"/>
      <c s="14" r="M54"/>
      <c s="14" r="N54"/>
      <c s="14" r="O54"/>
      <c s="14" r="P54"/>
      <c s="14" r="Q54"/>
      <c s="14" r="R54"/>
      <c s="14" r="S54"/>
      <c s="14" r="T54"/>
    </row>
    <row r="55">
      <c s="14" r="A55"/>
      <c s="14" r="B55"/>
      <c s="14" r="C55"/>
      <c s="14" r="D55"/>
      <c s="14" r="E55"/>
      <c s="14" r="F55"/>
      <c s="14" r="G55"/>
      <c s="14" r="H55"/>
      <c s="14" r="I55"/>
      <c s="14" r="J55"/>
      <c s="14" r="K55"/>
      <c s="14" r="L55"/>
      <c s="14" r="M55"/>
      <c s="14" r="N55"/>
      <c s="14" r="O55"/>
      <c s="14" r="P55"/>
      <c s="14" r="Q55"/>
      <c s="14" r="R55"/>
      <c s="14" r="S55"/>
      <c s="14" r="T55"/>
    </row>
    <row r="56">
      <c s="14" r="A56"/>
      <c s="14" r="B56"/>
      <c s="14" r="C56"/>
      <c s="14" r="D56"/>
      <c s="14" r="E56"/>
      <c s="14" r="F56"/>
      <c s="14" r="G56"/>
      <c s="14" r="H56"/>
      <c s="14" r="I56"/>
      <c s="14" r="J56"/>
      <c s="14" r="K56"/>
      <c s="14" r="L56"/>
      <c s="14" r="M56"/>
      <c s="14" r="N56"/>
      <c s="14" r="O56"/>
      <c s="14" r="P56"/>
      <c s="14" r="Q56"/>
      <c s="14" r="R56"/>
      <c s="14" r="S56"/>
      <c s="14" r="T56"/>
    </row>
    <row r="57">
      <c s="14" r="A57"/>
      <c s="14" r="B57"/>
      <c s="14" r="C57"/>
      <c s="14" r="D57"/>
      <c s="14" r="E57"/>
      <c s="14" r="F57"/>
      <c s="14" r="G57"/>
      <c s="14" r="H57"/>
      <c s="14" r="I57"/>
      <c s="14" r="J57"/>
      <c s="14" r="K57"/>
      <c s="14" r="L57"/>
      <c s="14" r="M57"/>
      <c s="14" r="N57"/>
      <c s="14" r="O57"/>
      <c s="14" r="P57"/>
      <c s="14" r="Q57"/>
      <c s="14" r="R57"/>
      <c s="14" r="S57"/>
      <c s="14" r="T57"/>
    </row>
    <row r="58">
      <c s="14" r="A58"/>
      <c s="14" r="B58"/>
      <c s="14" r="C58"/>
      <c s="14" r="D58"/>
      <c s="14" r="E58"/>
      <c s="14" r="F58"/>
      <c s="14" r="G58"/>
      <c s="14" r="H58"/>
      <c s="14" r="I58"/>
      <c s="14" r="J58"/>
      <c s="14" r="K58"/>
      <c s="14" r="L58"/>
      <c s="14" r="M58"/>
      <c s="14" r="N58"/>
      <c s="14" r="O58"/>
      <c s="14" r="P58"/>
      <c s="14" r="Q58"/>
      <c s="14" r="R58"/>
      <c s="14" r="S58"/>
      <c s="14" r="T58"/>
    </row>
    <row r="59">
      <c s="14" r="A59"/>
      <c s="14" r="B59"/>
      <c s="14" r="C59"/>
      <c s="14" r="D59"/>
      <c s="14" r="E59"/>
      <c s="14" r="F59"/>
      <c s="14" r="G59"/>
      <c s="14" r="H59"/>
      <c s="14" r="I59"/>
      <c s="14" r="J59"/>
      <c s="14" r="K59"/>
      <c s="14" r="L59"/>
      <c s="14" r="M59"/>
      <c s="14" r="N59"/>
      <c s="14" r="O59"/>
      <c s="14" r="P59"/>
      <c s="14" r="Q59"/>
      <c s="14" r="R59"/>
      <c s="14" r="S59"/>
      <c s="14" r="T59"/>
    </row>
    <row r="60">
      <c s="14" r="A60"/>
      <c s="14" r="B60"/>
      <c s="14" r="C60"/>
      <c s="14" r="D60"/>
      <c s="14" r="E60"/>
      <c s="14" r="F60"/>
      <c s="14" r="G60"/>
      <c s="14" r="H60"/>
      <c s="14" r="I60"/>
      <c s="14" r="J60"/>
      <c s="14" r="K60"/>
      <c s="14" r="L60"/>
      <c s="14" r="M60"/>
      <c s="14" r="N60"/>
      <c s="14" r="O60"/>
      <c s="14" r="P60"/>
      <c s="14" r="Q60"/>
      <c s="14" r="R60"/>
      <c s="14" r="S60"/>
      <c s="14" r="T60"/>
    </row>
    <row r="61">
      <c s="14" r="A61"/>
      <c s="14" r="B61"/>
      <c s="14" r="C61"/>
      <c s="14" r="D61"/>
      <c s="14" r="E61"/>
      <c s="14" r="F61"/>
      <c s="14" r="G61"/>
      <c s="14" r="H61"/>
      <c s="14" r="I61"/>
      <c s="14" r="J61"/>
      <c s="14" r="K61"/>
      <c s="14" r="L61"/>
      <c s="14" r="M61"/>
      <c s="14" r="N61"/>
      <c s="14" r="O61"/>
      <c s="14" r="P61"/>
      <c s="14" r="Q61"/>
      <c s="14" r="R61"/>
      <c s="14" r="S61"/>
      <c s="14" r="T61"/>
    </row>
    <row r="62">
      <c s="14" r="A62"/>
      <c s="14" r="B62"/>
      <c s="14" r="C62"/>
      <c s="14" r="D62"/>
      <c s="14" r="E62"/>
      <c s="14" r="F62"/>
      <c s="14" r="G62"/>
      <c s="14" r="H62"/>
      <c s="14" r="I62"/>
      <c s="14" r="J62"/>
      <c s="14" r="K62"/>
      <c s="14" r="L62"/>
      <c s="14" r="M62"/>
      <c s="14" r="N62"/>
      <c s="14" r="O62"/>
      <c s="14" r="P62"/>
      <c s="14" r="Q62"/>
      <c s="14" r="R62"/>
      <c s="14" r="S62"/>
      <c s="14" r="T62"/>
    </row>
    <row r="63">
      <c s="14" r="A63"/>
      <c s="14" r="B63"/>
      <c s="14" r="C63"/>
      <c s="14" r="D63"/>
      <c s="14" r="E63"/>
      <c s="14" r="F63"/>
      <c s="14" r="G63"/>
      <c s="14" r="H63"/>
      <c s="14" r="I63"/>
      <c s="14" r="J63"/>
      <c s="14" r="K63"/>
      <c s="14" r="L63"/>
      <c s="14" r="M63"/>
      <c s="14" r="N63"/>
      <c s="14" r="O63"/>
      <c s="14" r="P63"/>
      <c s="14" r="Q63"/>
      <c s="14" r="R63"/>
      <c s="14" r="S63"/>
      <c s="14" r="T63"/>
    </row>
    <row r="64">
      <c s="14" r="A64"/>
      <c s="14" r="B64"/>
      <c s="14" r="C64"/>
      <c s="14" r="D64"/>
      <c s="14" r="E64"/>
      <c s="14" r="F64"/>
      <c s="14" r="G64"/>
      <c s="14" r="H64"/>
      <c s="14" r="I64"/>
      <c s="14" r="J64"/>
      <c s="14" r="K64"/>
      <c s="14" r="L64"/>
      <c s="14" r="M64"/>
      <c s="14" r="N64"/>
      <c s="14" r="O64"/>
      <c s="14" r="P64"/>
      <c s="14" r="Q64"/>
      <c s="14" r="R64"/>
      <c s="14" r="S64"/>
      <c s="14" r="T64"/>
    </row>
    <row r="65">
      <c s="14" r="A65"/>
      <c s="14" r="B65"/>
      <c s="14" r="C65"/>
      <c s="14" r="D65"/>
      <c s="14" r="E65"/>
      <c s="14" r="F65"/>
      <c s="14" r="G65"/>
      <c s="14" r="H65"/>
      <c s="14" r="I65"/>
      <c s="14" r="J65"/>
      <c s="14" r="K65"/>
      <c s="14" r="L65"/>
      <c s="14" r="M65"/>
      <c s="14" r="N65"/>
      <c s="14" r="O65"/>
      <c s="14" r="P65"/>
      <c s="14" r="Q65"/>
      <c s="14" r="R65"/>
      <c s="14" r="S65"/>
      <c s="14" r="T65"/>
    </row>
    <row r="66">
      <c s="14" r="A66"/>
      <c s="14" r="B66"/>
      <c s="14" r="C66"/>
      <c s="14" r="D66"/>
      <c s="14" r="E66"/>
      <c s="14" r="F66"/>
      <c s="14" r="G66"/>
      <c s="14" r="H66"/>
      <c s="14" r="I66"/>
      <c s="14" r="J66"/>
      <c s="14" r="K66"/>
      <c s="14" r="L66"/>
      <c s="14" r="M66"/>
      <c s="14" r="N66"/>
      <c s="14" r="O66"/>
      <c s="14" r="P66"/>
      <c s="14" r="Q66"/>
      <c s="14" r="R66"/>
      <c s="14" r="S66"/>
      <c s="14" r="T66"/>
    </row>
    <row r="67">
      <c s="14" r="A67"/>
      <c s="14" r="B67"/>
      <c s="14" r="C67"/>
      <c s="14" r="D67"/>
      <c s="14" r="E67"/>
      <c s="14" r="F67"/>
      <c s="14" r="G67"/>
      <c s="14" r="H67"/>
      <c s="14" r="I67"/>
      <c s="14" r="J67"/>
      <c s="14" r="K67"/>
      <c s="14" r="L67"/>
      <c s="14" r="M67"/>
      <c s="14" r="N67"/>
      <c s="14" r="O67"/>
      <c s="14" r="P67"/>
      <c s="14" r="Q67"/>
      <c s="14" r="R67"/>
      <c s="14" r="S67"/>
      <c s="14" r="T67"/>
    </row>
    <row r="68">
      <c s="14" r="A68"/>
      <c s="14" r="B68"/>
      <c s="14" r="C68"/>
      <c s="14" r="D68"/>
      <c s="14" r="E68"/>
      <c s="14" r="F68"/>
      <c s="14" r="G68"/>
      <c s="14" r="H68"/>
      <c s="14" r="I68"/>
      <c s="14" r="J68"/>
      <c s="14" r="K68"/>
      <c s="14" r="L68"/>
      <c s="14" r="M68"/>
      <c s="14" r="N68"/>
      <c s="14" r="O68"/>
      <c s="14" r="P68"/>
      <c s="14" r="Q68"/>
      <c s="14" r="R68"/>
      <c s="14" r="S68"/>
      <c s="14" r="T68"/>
    </row>
    <row r="69">
      <c s="14" r="A69"/>
      <c s="14" r="B69"/>
      <c s="14" r="C69"/>
      <c s="14" r="D69"/>
      <c s="14" r="E69"/>
      <c s="14" r="F69"/>
      <c s="14" r="G69"/>
      <c s="14" r="H69"/>
      <c s="14" r="I69"/>
      <c s="14" r="J69"/>
      <c s="14" r="K69"/>
      <c s="14" r="L69"/>
      <c s="14" r="M69"/>
      <c s="14" r="N69"/>
      <c s="14" r="O69"/>
      <c s="14" r="P69"/>
      <c s="14" r="Q69"/>
      <c s="14" r="R69"/>
      <c s="14" r="S69"/>
      <c s="14" r="T69"/>
    </row>
    <row r="70">
      <c s="14" r="A70"/>
      <c s="14" r="B70"/>
      <c s="14" r="C70"/>
      <c s="14" r="D70"/>
      <c s="14" r="E70"/>
      <c s="14" r="F70"/>
      <c s="14" r="G70"/>
      <c s="14" r="H70"/>
      <c s="14" r="I70"/>
      <c s="14" r="J70"/>
      <c s="14" r="K70"/>
      <c s="14" r="L70"/>
      <c s="14" r="M70"/>
      <c s="14" r="N70"/>
      <c s="14" r="O70"/>
      <c s="14" r="P70"/>
      <c s="14" r="Q70"/>
      <c s="14" r="R70"/>
      <c s="14" r="S70"/>
      <c s="14" r="T70"/>
    </row>
    <row r="71">
      <c s="14" r="A71"/>
      <c s="14" r="B71"/>
      <c s="14" r="C71"/>
      <c s="14" r="D71"/>
      <c s="14" r="E71"/>
      <c s="14" r="F71"/>
      <c s="14" r="G71"/>
      <c s="14" r="H71"/>
      <c s="14" r="I71"/>
      <c s="14" r="J71"/>
      <c s="14" r="K71"/>
      <c s="14" r="L71"/>
      <c s="14" r="M71"/>
      <c s="14" r="N71"/>
      <c s="14" r="O71"/>
      <c s="14" r="P71"/>
      <c s="14" r="Q71"/>
      <c s="14" r="R71"/>
      <c s="14" r="S71"/>
      <c s="14" r="T71"/>
    </row>
    <row r="72">
      <c s="14" r="A72"/>
      <c s="14" r="B72"/>
      <c s="14" r="C72"/>
      <c s="14" r="D72"/>
      <c s="14" r="E72"/>
      <c s="14" r="F72"/>
      <c s="14" r="G72"/>
      <c s="14" r="H72"/>
      <c s="14" r="I72"/>
      <c s="14" r="J72"/>
      <c s="14" r="K72"/>
      <c s="14" r="L72"/>
      <c s="14" r="M72"/>
      <c s="14" r="N72"/>
      <c s="14" r="O72"/>
      <c s="14" r="P72"/>
      <c s="14" r="Q72"/>
      <c s="14" r="R72"/>
      <c s="14" r="S72"/>
      <c s="14" r="T72"/>
    </row>
    <row r="73">
      <c s="14" r="A73"/>
      <c s="14" r="B73"/>
      <c s="14" r="C73"/>
      <c s="14" r="D73"/>
      <c s="14" r="E73"/>
      <c s="14" r="F73"/>
      <c s="14" r="G73"/>
      <c s="14" r="H73"/>
      <c s="14" r="I73"/>
      <c s="14" r="J73"/>
      <c s="14" r="K73"/>
      <c s="14" r="L73"/>
      <c s="14" r="M73"/>
      <c s="14" r="N73"/>
      <c s="14" r="O73"/>
      <c s="14" r="P73"/>
      <c s="14" r="Q73"/>
      <c s="14" r="R73"/>
      <c s="14" r="S73"/>
      <c s="14" r="T73"/>
    </row>
    <row r="74">
      <c s="14" r="A74"/>
      <c s="14" r="B74"/>
      <c s="14" r="C74"/>
      <c s="14" r="D74"/>
      <c s="14" r="E74"/>
      <c s="14" r="F74"/>
      <c s="14" r="G74"/>
      <c s="14" r="H74"/>
      <c s="14" r="I74"/>
      <c s="14" r="J74"/>
      <c s="14" r="K74"/>
      <c s="14" r="L74"/>
      <c s="14" r="M74"/>
      <c s="14" r="N74"/>
      <c s="14" r="O74"/>
      <c s="14" r="P74"/>
      <c s="14" r="Q74"/>
      <c s="14" r="R74"/>
      <c s="14" r="S74"/>
      <c s="14" r="T74"/>
    </row>
    <row r="75">
      <c s="14" r="A75"/>
      <c s="14" r="B75"/>
      <c s="14" r="C75"/>
      <c s="14" r="D75"/>
      <c s="14" r="E75"/>
      <c s="14" r="F75"/>
      <c s="14" r="G75"/>
      <c s="14" r="H75"/>
      <c s="14" r="I75"/>
      <c s="14" r="J75"/>
      <c s="14" r="K75"/>
      <c s="14" r="L75"/>
      <c s="14" r="M75"/>
      <c s="14" r="N75"/>
      <c s="14" r="O75"/>
      <c s="14" r="P75"/>
      <c s="14" r="Q75"/>
      <c s="14" r="R75"/>
      <c s="14" r="S75"/>
      <c s="14" r="T75"/>
    </row>
    <row r="76">
      <c s="14" r="A76"/>
      <c s="14" r="B76"/>
      <c s="14" r="C76"/>
      <c s="14" r="D76"/>
      <c s="14" r="E76"/>
      <c s="14" r="F76"/>
      <c s="14" r="G76"/>
      <c s="14" r="H76"/>
      <c s="14" r="I76"/>
      <c s="14" r="J76"/>
      <c s="14" r="K76"/>
      <c s="14" r="L76"/>
      <c s="14" r="M76"/>
      <c s="14" r="N76"/>
      <c s="14" r="O76"/>
      <c s="14" r="P76"/>
      <c s="14" r="Q76"/>
      <c s="14" r="R76"/>
      <c s="14" r="S76"/>
      <c s="14" r="T76"/>
    </row>
    <row r="77">
      <c s="14" r="A77"/>
      <c s="14" r="B77"/>
      <c s="14" r="C77"/>
      <c s="14" r="D77"/>
      <c s="14" r="E77"/>
      <c s="14" r="F77"/>
      <c s="14" r="G77"/>
      <c s="14" r="H77"/>
      <c s="14" r="I77"/>
      <c s="14" r="J77"/>
      <c s="14" r="K77"/>
      <c s="14" r="L77"/>
      <c s="14" r="M77"/>
      <c s="14" r="N77"/>
      <c s="14" r="O77"/>
      <c s="14" r="P77"/>
      <c s="14" r="Q77"/>
      <c s="14" r="R77"/>
      <c s="14" r="S77"/>
      <c s="14" r="T77"/>
    </row>
    <row r="78">
      <c s="14" r="A78"/>
      <c s="14" r="B78"/>
      <c s="14" r="C78"/>
      <c s="14" r="D78"/>
      <c s="14" r="E78"/>
      <c s="14" r="F78"/>
      <c s="14" r="G78"/>
      <c s="14" r="H78"/>
      <c s="14" r="I78"/>
      <c s="14" r="J78"/>
      <c s="14" r="K78"/>
      <c s="14" r="L78"/>
      <c s="14" r="M78"/>
      <c s="14" r="N78"/>
      <c s="14" r="O78"/>
      <c s="14" r="P78"/>
      <c s="14" r="Q78"/>
      <c s="14" r="R78"/>
      <c s="14" r="S78"/>
      <c s="14" r="T78"/>
    </row>
    <row r="79">
      <c s="14" r="A79"/>
      <c s="14" r="B79"/>
      <c s="14" r="C79"/>
      <c s="14" r="D79"/>
      <c s="14" r="E79"/>
      <c s="14" r="F79"/>
      <c s="14" r="G79"/>
      <c s="14" r="H79"/>
      <c s="14" r="I79"/>
      <c s="14" r="J79"/>
      <c s="14" r="K79"/>
      <c s="14" r="L79"/>
      <c s="14" r="M79"/>
      <c s="14" r="N79"/>
      <c s="14" r="O79"/>
      <c s="14" r="P79"/>
      <c s="14" r="Q79"/>
      <c s="14" r="R79"/>
      <c s="14" r="S79"/>
      <c s="14" r="T79"/>
    </row>
    <row r="80">
      <c s="14" r="A80"/>
      <c s="14" r="B80"/>
      <c s="14" r="C80"/>
      <c s="14" r="D80"/>
      <c s="14" r="E80"/>
      <c s="14" r="F80"/>
      <c s="14" r="G80"/>
      <c s="14" r="H80"/>
      <c s="14" r="I80"/>
      <c s="14" r="J80"/>
      <c s="14" r="K80"/>
      <c s="14" r="L80"/>
      <c s="14" r="M80"/>
      <c s="14" r="N80"/>
      <c s="14" r="O80"/>
      <c s="14" r="P80"/>
      <c s="14" r="Q80"/>
      <c s="14" r="R80"/>
      <c s="14" r="S80"/>
      <c s="14" r="T80"/>
    </row>
    <row r="81">
      <c s="14" r="A81"/>
      <c s="14" r="B81"/>
      <c s="14" r="C81"/>
      <c s="14" r="D81"/>
      <c s="14" r="E81"/>
      <c s="14" r="F81"/>
      <c s="14" r="G81"/>
      <c s="14" r="H81"/>
      <c s="14" r="I81"/>
      <c s="14" r="J81"/>
      <c s="14" r="K81"/>
      <c s="14" r="L81"/>
      <c s="14" r="M81"/>
      <c s="14" r="N81"/>
      <c s="14" r="O81"/>
      <c s="14" r="P81"/>
      <c s="14" r="Q81"/>
      <c s="14" r="R81"/>
      <c s="14" r="S81"/>
      <c s="14" r="T81"/>
    </row>
    <row r="82">
      <c s="14" r="A82"/>
      <c s="14" r="B82"/>
      <c s="14" r="C82"/>
      <c s="14" r="D82"/>
      <c s="14" r="E82"/>
      <c s="14" r="F82"/>
      <c s="14" r="G82"/>
      <c s="14" r="H82"/>
      <c s="14" r="I82"/>
      <c s="14" r="J82"/>
      <c s="14" r="K82"/>
      <c s="14" r="L82"/>
      <c s="14" r="M82"/>
      <c s="14" r="N82"/>
      <c s="14" r="O82"/>
      <c s="14" r="P82"/>
      <c s="14" r="Q82"/>
      <c s="14" r="R82"/>
      <c s="14" r="S82"/>
      <c s="14" r="T82"/>
    </row>
    <row r="83">
      <c s="14" r="A83"/>
      <c s="14" r="B83"/>
      <c s="14" r="C83"/>
      <c s="14" r="D83"/>
      <c s="14" r="E83"/>
      <c s="14" r="F83"/>
      <c s="14" r="G83"/>
      <c s="14" r="H83"/>
      <c s="14" r="I83"/>
      <c s="14" r="J83"/>
      <c s="14" r="K83"/>
      <c s="14" r="L83"/>
      <c s="14" r="M83"/>
      <c s="14" r="N83"/>
      <c s="14" r="O83"/>
      <c s="14" r="P83"/>
      <c s="14" r="Q83"/>
      <c s="14" r="R83"/>
      <c s="14" r="S83"/>
      <c s="14" r="T83"/>
    </row>
    <row r="84">
      <c s="14" r="A84"/>
      <c s="14" r="B84"/>
      <c s="14" r="C84"/>
      <c s="14" r="D84"/>
      <c s="14" r="E84"/>
      <c s="14" r="F84"/>
      <c s="14" r="G84"/>
      <c s="14" r="H84"/>
      <c s="14" r="I84"/>
      <c s="14" r="J84"/>
      <c s="14" r="K84"/>
      <c s="14" r="L84"/>
      <c s="14" r="M84"/>
      <c s="14" r="N84"/>
      <c s="14" r="O84"/>
      <c s="14" r="P84"/>
      <c s="14" r="Q84"/>
      <c s="14" r="R84"/>
      <c s="14" r="S84"/>
      <c s="14" r="T84"/>
    </row>
    <row r="85">
      <c s="14" r="A85"/>
      <c s="14" r="B85"/>
      <c s="14" r="C85"/>
      <c s="14" r="D85"/>
      <c s="14" r="E85"/>
      <c s="14" r="F85"/>
      <c s="14" r="G85"/>
      <c s="14" r="H85"/>
      <c s="14" r="I85"/>
      <c s="14" r="J85"/>
      <c s="14" r="K85"/>
      <c s="14" r="L85"/>
      <c s="14" r="M85"/>
      <c s="14" r="N85"/>
      <c s="14" r="O85"/>
      <c s="14" r="P85"/>
      <c s="14" r="Q85"/>
      <c s="14" r="R85"/>
      <c s="14" r="S85"/>
      <c s="14" r="T85"/>
    </row>
    <row r="86">
      <c s="14" r="A86"/>
      <c s="14" r="B86"/>
      <c s="14" r="C86"/>
      <c s="14" r="D86"/>
      <c s="14" r="E86"/>
      <c s="14" r="F86"/>
      <c s="14" r="G86"/>
      <c s="14" r="H86"/>
      <c s="14" r="I86"/>
      <c s="14" r="J86"/>
      <c s="14" r="K86"/>
      <c s="14" r="L86"/>
      <c s="14" r="M86"/>
      <c s="14" r="N86"/>
      <c s="14" r="O86"/>
      <c s="14" r="P86"/>
      <c s="14" r="Q86"/>
      <c s="14" r="R86"/>
      <c s="14" r="S86"/>
      <c s="14" r="T86"/>
    </row>
    <row r="87">
      <c s="14" r="A87"/>
      <c s="14" r="B87"/>
      <c s="14" r="C87"/>
      <c s="14" r="D87"/>
      <c s="14" r="E87"/>
      <c s="14" r="F87"/>
      <c s="14" r="G87"/>
      <c s="14" r="H87"/>
      <c s="14" r="I87"/>
      <c s="14" r="J87"/>
      <c s="14" r="K87"/>
      <c s="14" r="L87"/>
      <c s="14" r="M87"/>
      <c s="14" r="N87"/>
      <c s="14" r="O87"/>
      <c s="14" r="P87"/>
      <c s="14" r="Q87"/>
      <c s="14" r="R87"/>
      <c s="14" r="S87"/>
      <c s="14" r="T87"/>
    </row>
    <row r="88">
      <c s="14" r="A88"/>
      <c s="14" r="B88"/>
      <c s="14" r="C88"/>
      <c s="14" r="D88"/>
      <c s="14" r="E88"/>
      <c s="14" r="F88"/>
      <c s="14" r="G88"/>
      <c s="14" r="H88"/>
      <c s="14" r="I88"/>
      <c s="14" r="J88"/>
      <c s="14" r="K88"/>
      <c s="14" r="L88"/>
      <c s="14" r="M88"/>
      <c s="14" r="N88"/>
      <c s="14" r="O88"/>
      <c s="14" r="P88"/>
      <c s="14" r="Q88"/>
      <c s="14" r="R88"/>
      <c s="14" r="S88"/>
      <c s="14" r="T88"/>
    </row>
    <row r="89">
      <c s="14" r="A89"/>
      <c s="14" r="B89"/>
      <c s="14" r="C89"/>
      <c s="14" r="D89"/>
      <c s="14" r="E89"/>
      <c s="14" r="F89"/>
      <c s="14" r="G89"/>
      <c s="14" r="H89"/>
      <c s="14" r="I89"/>
      <c s="14" r="J89"/>
      <c s="14" r="K89"/>
      <c s="14" r="L89"/>
      <c s="14" r="M89"/>
      <c s="14" r="N89"/>
      <c s="14" r="O89"/>
      <c s="14" r="P89"/>
      <c s="14" r="Q89"/>
      <c s="14" r="R89"/>
      <c s="14" r="S89"/>
      <c s="14" r="T89"/>
    </row>
    <row r="90">
      <c s="14" r="A90"/>
      <c s="14" r="B90"/>
      <c s="14" r="C90"/>
      <c s="14" r="D90"/>
      <c s="14" r="E90"/>
      <c s="14" r="F90"/>
      <c s="14" r="G90"/>
      <c s="14" r="H90"/>
      <c s="14" r="I90"/>
      <c s="14" r="J90"/>
      <c s="14" r="K90"/>
      <c s="14" r="L90"/>
      <c s="14" r="M90"/>
      <c s="14" r="N90"/>
      <c s="14" r="O90"/>
      <c s="14" r="P90"/>
      <c s="14" r="Q90"/>
      <c s="14" r="R90"/>
      <c s="14" r="S90"/>
      <c s="14" r="T90"/>
    </row>
    <row r="91">
      <c s="14" r="A91"/>
      <c s="14" r="B91"/>
      <c s="14" r="C91"/>
      <c s="14" r="D91"/>
      <c s="14" r="E91"/>
      <c s="14" r="F91"/>
      <c s="14" r="G91"/>
      <c s="14" r="H91"/>
      <c s="14" r="I91"/>
      <c s="14" r="J91"/>
      <c s="14" r="K91"/>
      <c s="14" r="L91"/>
      <c s="14" r="M91"/>
      <c s="14" r="N91"/>
      <c s="14" r="O91"/>
      <c s="14" r="P91"/>
      <c s="14" r="Q91"/>
      <c s="14" r="R91"/>
      <c s="14" r="S91"/>
      <c s="14" r="T91"/>
    </row>
    <row r="92">
      <c s="14" r="A92"/>
      <c s="14" r="B92"/>
      <c s="14" r="C92"/>
      <c s="14" r="D92"/>
      <c s="14" r="E92"/>
      <c s="14" r="F92"/>
      <c s="14" r="G92"/>
      <c s="14" r="H92"/>
      <c s="14" r="I92"/>
      <c s="14" r="J92"/>
      <c s="14" r="K92"/>
      <c s="14" r="L92"/>
      <c s="14" r="M92"/>
      <c s="14" r="N92"/>
      <c s="14" r="O92"/>
      <c s="14" r="P92"/>
      <c s="14" r="Q92"/>
      <c s="14" r="R92"/>
      <c s="14" r="S92"/>
      <c s="14" r="T92"/>
    </row>
  </sheetData>
  <mergeCells count="1">
    <mergeCell ref="B2:G2"/>
  </mergeCell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5" customWidth="1" max="15" width="32.43"/>
  </cols>
  <sheetData>
    <row r="1">
      <c t="s" s="26" r="A1">
        <v>0</v>
      </c>
      <c t="s" s="26" r="B1">
        <v>1</v>
      </c>
      <c t="s" s="26" r="C1">
        <v>120</v>
      </c>
      <c t="s" s="26" r="D1">
        <v>121</v>
      </c>
      <c t="s" s="26" r="E1">
        <v>106</v>
      </c>
      <c t="s" s="26" r="F1">
        <v>122</v>
      </c>
      <c t="s" s="26" r="G1">
        <v>123</v>
      </c>
      <c t="s" s="26" r="H1">
        <v>124</v>
      </c>
      <c t="s" s="26" r="I1">
        <v>125</v>
      </c>
      <c t="s" s="26" r="J1">
        <v>126</v>
      </c>
      <c t="s" s="26" r="K1">
        <v>127</v>
      </c>
      <c t="s" s="26" r="L1">
        <v>128</v>
      </c>
      <c t="s" s="26" r="M1">
        <v>129</v>
      </c>
      <c t="s" s="26" r="N1">
        <v>130</v>
      </c>
      <c t="s" s="26" r="O1">
        <v>131</v>
      </c>
      <c s="14" r="P1"/>
      <c s="14" r="Q1"/>
      <c s="14" r="R1"/>
      <c s="14" r="S1"/>
      <c s="14" r="T1"/>
      <c s="14" r="U1"/>
    </row>
    <row r="2">
      <c t="s" s="19" r="A2">
        <v>10</v>
      </c>
      <c t="s" s="44" r="B2">
        <v>11</v>
      </c>
      <c s="44" r="C2"/>
      <c s="44" r="D2"/>
      <c s="44" r="E2"/>
      <c s="44" r="F2"/>
      <c s="44" r="G2"/>
    </row>
    <row r="3">
      <c t="s" s="14" r="A3">
        <v>132</v>
      </c>
      <c s="14" r="B3"/>
      <c s="14" r="C3"/>
      <c s="14" r="D3"/>
      <c t="s" s="14" r="E3">
        <v>133</v>
      </c>
      <c s="14" r="F3"/>
      <c s="14" r="G3"/>
      <c s="14" r="H3"/>
      <c s="14" r="I3"/>
      <c s="14" r="J3"/>
      <c s="14" r="K3"/>
      <c t="s" s="14" r="L3">
        <v>134</v>
      </c>
      <c t="s" s="14" r="M3">
        <v>135</v>
      </c>
      <c s="14" r="N3"/>
      <c t="s" s="14" r="O3">
        <v>136</v>
      </c>
      <c s="14" r="P3"/>
      <c s="14" r="Q3"/>
      <c s="14" r="R3"/>
      <c s="14" r="S3"/>
      <c s="14" r="T3"/>
      <c s="14" r="U3"/>
    </row>
    <row r="4">
      <c t="s" s="14" r="A4">
        <v>137</v>
      </c>
      <c t="s" s="14" r="B4">
        <v>138</v>
      </c>
      <c t="s" s="14" r="C4">
        <v>139</v>
      </c>
      <c t="s" s="14" r="D4">
        <v>140</v>
      </c>
      <c t="s" s="14" r="E4">
        <v>141</v>
      </c>
      <c s="14" r="F4">
        <v>32.88237</v>
      </c>
      <c s="14" r="G4">
        <v>32.88237</v>
      </c>
      <c s="14" r="H4">
        <v>-117.23214</v>
      </c>
      <c s="14" r="I4">
        <v>-117.23214</v>
      </c>
      <c s="14" r="J4">
        <v>100</v>
      </c>
      <c s="14" r="K4">
        <v>140</v>
      </c>
      <c t="s" s="14" r="L4">
        <v>142</v>
      </c>
      <c s="14" r="M4"/>
      <c s="14" r="N4"/>
      <c s="14" r="O4"/>
      <c s="14" r="P4"/>
      <c s="14" r="Q4"/>
      <c s="14" r="R4"/>
      <c s="14" r="S4"/>
      <c s="14" r="T4"/>
      <c s="14" r="U4"/>
    </row>
    <row r="5">
      <c t="s" s="14" r="A5">
        <v>137</v>
      </c>
      <c t="s" s="14" r="B5">
        <v>143</v>
      </c>
      <c t="s" s="14" r="C5">
        <v>139</v>
      </c>
      <c t="s" s="14" r="D5">
        <v>140</v>
      </c>
      <c t="s" s="14" r="E5">
        <v>141</v>
      </c>
      <c s="14" r="F5">
        <v>44.5</v>
      </c>
      <c s="14" r="G5">
        <v>44.7</v>
      </c>
      <c s="14" r="H5">
        <v>-125.5</v>
      </c>
      <c s="14" r="I5">
        <v>-125.3</v>
      </c>
      <c s="14" r="J5">
        <v>0</v>
      </c>
      <c s="14" r="K5">
        <v>3000</v>
      </c>
      <c t="s" s="14" r="L5">
        <v>142</v>
      </c>
      <c s="14" r="M5"/>
      <c s="14" r="N5"/>
      <c s="14" r="O5"/>
      <c s="14" r="P5"/>
      <c s="14" r="Q5"/>
      <c s="14" r="R5"/>
      <c s="14" r="S5"/>
      <c s="14" r="T5"/>
      <c s="14" r="U5"/>
    </row>
    <row r="6">
      <c t="s" s="14" r="A6">
        <v>137</v>
      </c>
      <c t="s" s="14" r="B6">
        <v>144</v>
      </c>
      <c t="s" s="14" r="C6">
        <v>139</v>
      </c>
      <c t="s" s="14" r="D6">
        <v>140</v>
      </c>
      <c t="s" s="14" r="E6">
        <v>141</v>
      </c>
      <c s="14" r="F6">
        <v>47.6</v>
      </c>
      <c s="14" r="G6">
        <v>47.7</v>
      </c>
      <c s="14" r="H6">
        <v>-122.3</v>
      </c>
      <c s="14" r="I6">
        <v>-122.2</v>
      </c>
      <c s="14" r="J6">
        <v>0</v>
      </c>
      <c s="14" r="K6">
        <v>5</v>
      </c>
      <c t="s" s="14" r="L6">
        <v>142</v>
      </c>
      <c s="14" r="M6"/>
      <c s="14" r="N6"/>
      <c s="14" r="O6"/>
      <c s="14" r="P6"/>
      <c s="14" r="Q6"/>
      <c s="14" r="R6"/>
      <c s="14" r="S6"/>
      <c s="14" r="T6"/>
      <c s="14" r="U6"/>
    </row>
    <row r="7">
      <c t="s" s="14" r="A7">
        <v>12</v>
      </c>
      <c t="s" s="14" r="B7">
        <v>145</v>
      </c>
      <c t="s" s="14" r="C7">
        <v>139</v>
      </c>
      <c t="s" s="14" r="D7">
        <v>140</v>
      </c>
      <c t="s" s="14" r="E7">
        <v>141</v>
      </c>
      <c s="14" r="F7">
        <v>41.5</v>
      </c>
      <c s="14" r="G7">
        <v>41.6</v>
      </c>
      <c s="14" r="H7">
        <v>-70.6</v>
      </c>
      <c s="14" r="I7">
        <v>-70.5</v>
      </c>
      <c s="14" r="J7">
        <v>0</v>
      </c>
      <c s="14" r="K7">
        <v>0</v>
      </c>
      <c t="s" s="14" r="L7">
        <v>142</v>
      </c>
      <c s="14" r="M7"/>
      <c s="14" r="N7"/>
      <c s="14" r="O7"/>
      <c s="14" r="P7"/>
      <c s="14" r="Q7"/>
      <c s="14" r="R7"/>
      <c s="14" r="S7"/>
      <c s="14" r="T7"/>
      <c s="14" r="U7"/>
    </row>
    <row r="8">
      <c t="s" s="14" r="A8">
        <v>12</v>
      </c>
      <c t="s" s="14" r="B8">
        <v>146</v>
      </c>
      <c t="s" s="14" r="C8">
        <v>139</v>
      </c>
      <c t="s" s="14" r="D8">
        <v>140</v>
      </c>
      <c t="s" s="14" r="E8">
        <v>141</v>
      </c>
      <c s="14" r="F8">
        <v>44.45</v>
      </c>
      <c s="14" r="G8">
        <v>44.55</v>
      </c>
      <c s="14" r="H8">
        <v>-125.45</v>
      </c>
      <c s="14" r="I8">
        <v>-125.35</v>
      </c>
      <c s="14" r="J8">
        <v>2905</v>
      </c>
      <c s="14" r="K8">
        <v>2907</v>
      </c>
      <c t="s" s="14" r="L8">
        <v>142</v>
      </c>
      <c s="14" r="M8"/>
      <c s="14" r="N8"/>
      <c s="14" r="O8"/>
      <c s="14" r="P8"/>
      <c s="14" r="Q8"/>
      <c s="14" r="R8"/>
      <c s="14" r="S8"/>
      <c s="14" r="T8"/>
      <c s="14" r="U8"/>
    </row>
    <row r="9">
      <c t="s" s="14" r="A9">
        <v>137</v>
      </c>
      <c t="s" s="14" r="B9">
        <v>147</v>
      </c>
      <c t="s" s="14" r="C9">
        <v>139</v>
      </c>
      <c t="s" s="14" r="D9">
        <v>140</v>
      </c>
      <c t="s" s="14" r="E9">
        <v>148</v>
      </c>
      <c s="14" r="F9"/>
      <c s="14" r="G9"/>
      <c s="14" r="H9"/>
      <c s="14" r="I9"/>
      <c s="14" r="J9"/>
      <c s="14" r="K9"/>
      <c s="14" r="L9"/>
      <c t="s" s="14" r="M9">
        <v>149</v>
      </c>
      <c t="s" s="14" r="N9">
        <v>150</v>
      </c>
      <c s="14" r="O9"/>
      <c s="14" r="P9"/>
      <c s="14" r="Q9"/>
      <c s="14" r="R9"/>
      <c s="14" r="S9"/>
      <c s="14" r="T9"/>
      <c s="14" r="U9"/>
    </row>
    <row r="10">
      <c t="s" s="14" r="A10">
        <v>137</v>
      </c>
      <c t="s" s="14" r="B10">
        <v>151</v>
      </c>
      <c t="s" s="14" r="C10">
        <v>139</v>
      </c>
      <c s="14" r="D10"/>
      <c t="s" s="14" r="E10">
        <v>141</v>
      </c>
      <c s="14" r="F10">
        <v>47.6</v>
      </c>
      <c s="14" r="G10">
        <v>47.7</v>
      </c>
      <c s="14" r="H10">
        <v>-122.3</v>
      </c>
      <c s="14" r="I10">
        <v>-122.2</v>
      </c>
      <c s="14" r="J10">
        <v>0</v>
      </c>
      <c s="14" r="K10">
        <v>0</v>
      </c>
      <c t="s" s="14" r="L10">
        <v>142</v>
      </c>
      <c s="14" r="M10"/>
      <c s="14" r="N10"/>
      <c s="14" r="O10"/>
      <c s="14" r="P10"/>
      <c s="14" r="Q10"/>
      <c s="14" r="R10"/>
      <c s="14" r="S10"/>
      <c s="14" r="T10"/>
      <c s="14" r="U10"/>
    </row>
    <row r="11">
      <c t="s" s="14" r="A11">
        <v>137</v>
      </c>
      <c t="s" s="14" r="B11">
        <v>152</v>
      </c>
      <c t="s" s="14" r="C11">
        <v>139</v>
      </c>
      <c s="14" r="D11"/>
      <c t="s" s="14" r="E11">
        <v>141</v>
      </c>
      <c s="14" r="F11">
        <v>41.5</v>
      </c>
      <c s="14" r="G11">
        <v>41.6</v>
      </c>
      <c s="14" r="H11">
        <v>-70.6</v>
      </c>
      <c s="14" r="I11">
        <v>-70.5</v>
      </c>
      <c s="14" r="J11">
        <v>0</v>
      </c>
      <c s="14" r="K11">
        <v>0</v>
      </c>
      <c t="s" s="14" r="L11">
        <v>142</v>
      </c>
      <c s="14" r="M11"/>
      <c s="14" r="N11"/>
      <c s="14" r="O11"/>
      <c s="14" r="P11"/>
      <c s="14" r="Q11"/>
      <c s="14" r="R11"/>
      <c s="14" r="S11"/>
      <c s="14" r="T11"/>
      <c s="14" r="U11"/>
    </row>
    <row r="12">
      <c t="s" s="14" r="A12">
        <v>153</v>
      </c>
      <c t="s" s="14" r="B12">
        <v>154</v>
      </c>
      <c t="s" s="14" r="C12">
        <v>139</v>
      </c>
      <c t="s" s="14" r="D12">
        <v>140</v>
      </c>
      <c t="s" s="14" r="E12">
        <v>141</v>
      </c>
      <c s="14" r="F12">
        <v>44.45</v>
      </c>
      <c s="14" r="G12">
        <v>44.55</v>
      </c>
      <c s="14" r="H12">
        <v>-125.45</v>
      </c>
      <c s="14" r="I12">
        <v>-125.35</v>
      </c>
      <c s="14" r="J12">
        <v>2905</v>
      </c>
      <c s="14" r="K12">
        <v>2907</v>
      </c>
      <c t="s" s="14" r="L12">
        <v>142</v>
      </c>
      <c s="14" r="M12"/>
      <c s="14" r="N12"/>
      <c s="14" r="O12"/>
      <c s="14" r="P12"/>
      <c s="14" r="Q12"/>
      <c s="14" r="R12"/>
      <c s="14" r="S12"/>
      <c s="14" r="T12"/>
      <c s="14" r="U12"/>
    </row>
    <row r="13">
      <c t="s" s="14" r="A13">
        <v>153</v>
      </c>
      <c t="s" s="14" r="B13">
        <v>155</v>
      </c>
      <c t="s" s="14" r="C13">
        <v>139</v>
      </c>
      <c t="s" s="14" r="D13">
        <v>140</v>
      </c>
      <c t="s" s="14" r="E13">
        <v>148</v>
      </c>
      <c s="14" r="F13"/>
      <c s="14" r="G13"/>
      <c s="14" r="H13"/>
      <c s="14" r="I13"/>
      <c s="14" r="J13"/>
      <c s="14" r="K13"/>
      <c s="14" r="L13"/>
      <c t="s" s="14" r="M13">
        <v>149</v>
      </c>
      <c t="s" s="14" r="N13">
        <v>150</v>
      </c>
      <c s="14" r="O13"/>
      <c s="14" r="P13"/>
      <c s="14" r="Q13"/>
      <c s="14" r="R13"/>
      <c s="14" r="S13"/>
      <c s="14" r="T13"/>
      <c s="14" r="U13"/>
    </row>
    <row r="14">
      <c t="s" s="14" r="A14">
        <v>137</v>
      </c>
      <c t="s" s="14" r="B14">
        <v>156</v>
      </c>
      <c t="s" s="14" r="C14">
        <v>139</v>
      </c>
      <c s="14" r="D14"/>
      <c t="s" s="14" r="E14">
        <v>141</v>
      </c>
      <c s="14" r="F14">
        <v>41.5</v>
      </c>
      <c s="14" r="G14">
        <v>41.6</v>
      </c>
      <c s="14" r="H14">
        <v>-70.6</v>
      </c>
      <c s="14" r="I14">
        <v>-70.5</v>
      </c>
      <c s="14" r="J14">
        <v>0</v>
      </c>
      <c s="14" r="K14">
        <v>0</v>
      </c>
      <c t="s" s="14" r="L14">
        <v>142</v>
      </c>
      <c s="14" r="M14"/>
      <c s="14" r="N14"/>
      <c s="14" r="O14"/>
      <c s="14" r="P14"/>
      <c s="14" r="Q14"/>
      <c s="14" r="R14"/>
      <c s="14" r="S14"/>
      <c s="14" r="T14"/>
      <c s="14" r="U14"/>
    </row>
    <row r="15">
      <c s="14" r="A15"/>
      <c s="14" r="B15"/>
      <c s="14" r="C15"/>
      <c s="14" r="D15"/>
      <c s="14" r="E15"/>
      <c s="14" r="F15"/>
      <c s="14" r="G15"/>
      <c s="14" r="H15"/>
      <c s="14" r="I15"/>
      <c s="14" r="J15"/>
      <c s="14" r="K15"/>
      <c s="14" r="L15"/>
      <c s="14" r="M15"/>
      <c s="14" r="N15"/>
      <c s="14" r="O15"/>
      <c s="14" r="P15"/>
      <c s="14" r="Q15"/>
      <c s="14" r="R15"/>
      <c s="14" r="S15"/>
      <c s="14" r="T15"/>
      <c s="14" r="U15"/>
    </row>
    <row r="16">
      <c s="14" r="A16"/>
      <c s="14" r="B16"/>
      <c s="14" r="C16"/>
      <c s="14" r="D16"/>
      <c s="14" r="E16"/>
      <c s="14" r="F16"/>
      <c s="14" r="G16"/>
      <c s="14" r="H16"/>
      <c s="14" r="I16"/>
      <c s="14" r="J16"/>
      <c s="14" r="K16"/>
      <c s="14" r="L16"/>
      <c s="14" r="M16"/>
      <c s="14" r="N16"/>
      <c s="14" r="O16"/>
      <c s="14" r="P16"/>
      <c s="14" r="Q16"/>
      <c s="14" r="R16"/>
      <c s="14" r="S16"/>
      <c s="14" r="T16"/>
      <c s="14" r="U16"/>
    </row>
    <row r="17">
      <c s="14" r="A17"/>
      <c s="14" r="B17"/>
      <c s="14" r="C17"/>
      <c s="14" r="D17"/>
      <c s="14" r="E17"/>
      <c s="14" r="F17"/>
      <c s="14" r="G17"/>
      <c s="14" r="H17"/>
      <c s="14" r="I17"/>
      <c s="14" r="J17"/>
      <c s="14" r="K17"/>
      <c s="14" r="L17"/>
      <c s="14" r="M17"/>
      <c s="14" r="N17"/>
      <c s="14" r="O17"/>
      <c s="14" r="P17"/>
      <c s="14" r="Q17"/>
      <c s="14" r="R17"/>
      <c s="14" r="S17"/>
      <c s="14" r="T17"/>
      <c s="14" r="U17"/>
    </row>
    <row r="18">
      <c s="14" r="A18"/>
      <c s="14" r="B18"/>
      <c s="14" r="C18"/>
      <c s="14" r="D18"/>
      <c s="14" r="E18"/>
      <c s="14" r="F18"/>
      <c s="14" r="G18"/>
      <c s="14" r="H18"/>
      <c s="14" r="I18"/>
      <c s="14" r="J18"/>
      <c s="14" r="K18"/>
      <c s="14" r="L18"/>
      <c s="14" r="M18"/>
      <c s="14" r="N18"/>
      <c s="14" r="O18"/>
      <c s="14" r="P18"/>
      <c s="14" r="Q18"/>
      <c s="14" r="R18"/>
      <c s="14" r="S18"/>
      <c s="14" r="T18"/>
      <c s="14" r="U18"/>
    </row>
    <row r="19">
      <c s="14" r="A19"/>
      <c s="14" r="B19"/>
      <c s="14" r="C19"/>
      <c s="14" r="D19"/>
      <c s="14" r="E19"/>
      <c s="14" r="F19"/>
      <c s="14" r="G19"/>
      <c s="14" r="H19"/>
      <c s="14" r="I19"/>
      <c s="14" r="J19"/>
      <c s="14" r="K19"/>
      <c s="14" r="L19"/>
      <c s="14" r="M19"/>
      <c s="14" r="N19"/>
      <c s="14" r="O19"/>
      <c s="14" r="P19"/>
      <c s="14" r="Q19"/>
      <c s="14" r="R19"/>
      <c s="14" r="S19"/>
      <c s="14" r="T19"/>
      <c s="14" r="U19"/>
    </row>
    <row r="20">
      <c s="14" r="A20"/>
      <c s="14" r="B20"/>
      <c s="14" r="C20"/>
      <c s="14" r="D20"/>
      <c s="14" r="E20"/>
      <c s="14" r="F20"/>
      <c s="14" r="G20"/>
      <c s="14" r="H20"/>
      <c s="14" r="I20"/>
      <c s="14" r="J20"/>
      <c s="14" r="K20"/>
      <c s="14" r="L20"/>
      <c s="14" r="M20"/>
      <c s="14" r="N20"/>
      <c s="14" r="O20"/>
      <c s="14" r="P20"/>
      <c s="14" r="Q20"/>
      <c s="14" r="R20"/>
      <c s="14" r="S20"/>
      <c s="14" r="T20"/>
      <c s="14" r="U20"/>
    </row>
    <row r="21">
      <c s="14" r="A21"/>
      <c s="14" r="B21"/>
      <c s="14" r="C21"/>
      <c s="14" r="D21"/>
      <c s="14" r="E21"/>
      <c s="14" r="F21"/>
      <c s="14" r="G21"/>
      <c s="14" r="H21"/>
      <c s="14" r="I21"/>
      <c s="14" r="J21"/>
      <c s="14" r="K21"/>
      <c s="14" r="L21"/>
      <c s="14" r="M21"/>
      <c s="14" r="N21"/>
      <c s="14" r="O21"/>
      <c s="14" r="P21"/>
      <c s="14" r="Q21"/>
      <c s="14" r="R21"/>
      <c s="14" r="S21"/>
      <c s="14" r="T21"/>
      <c s="14" r="U21"/>
    </row>
    <row r="22">
      <c s="14" r="A22"/>
      <c s="14" r="B22"/>
      <c s="14" r="C22"/>
      <c s="14" r="D22"/>
      <c s="14" r="E22"/>
      <c s="14" r="F22"/>
      <c s="14" r="G22"/>
      <c s="14" r="H22"/>
      <c s="14" r="I22"/>
      <c s="14" r="J22"/>
      <c s="14" r="K22"/>
      <c s="14" r="L22"/>
      <c s="14" r="M22"/>
      <c s="14" r="N22"/>
      <c s="14" r="O22"/>
      <c s="14" r="P22"/>
      <c s="14" r="Q22"/>
      <c s="14" r="R22"/>
      <c s="14" r="S22"/>
      <c s="14" r="T22"/>
      <c s="14" r="U22"/>
    </row>
    <row r="23">
      <c s="14" r="A23"/>
      <c s="14" r="B23"/>
      <c s="14" r="C23"/>
      <c s="14" r="D23"/>
      <c s="14" r="E23"/>
      <c s="14" r="F23"/>
      <c s="14" r="G23"/>
      <c s="14" r="H23"/>
      <c s="14" r="I23"/>
      <c s="14" r="J23"/>
      <c s="14" r="K23"/>
      <c s="14" r="L23"/>
      <c s="14" r="M23"/>
      <c s="14" r="N23"/>
      <c s="14" r="O23"/>
      <c s="14" r="P23"/>
      <c s="14" r="Q23"/>
      <c s="14" r="R23"/>
      <c s="14" r="S23"/>
      <c s="14" r="T23"/>
      <c s="14" r="U23"/>
    </row>
    <row r="24">
      <c s="14" r="A24"/>
      <c s="14" r="B24"/>
      <c s="14" r="C24"/>
      <c s="14" r="D24"/>
      <c s="14" r="E24"/>
      <c s="14" r="F24"/>
      <c s="14" r="G24"/>
      <c s="14" r="H24"/>
      <c s="14" r="I24"/>
      <c s="14" r="J24"/>
      <c s="14" r="K24"/>
      <c s="14" r="L24"/>
      <c s="14" r="M24"/>
      <c s="14" r="N24"/>
      <c s="14" r="O24"/>
      <c s="14" r="P24"/>
      <c s="14" r="Q24"/>
      <c s="14" r="R24"/>
      <c s="14" r="S24"/>
      <c s="14" r="T24"/>
      <c s="14" r="U24"/>
    </row>
    <row r="25">
      <c s="14" r="A25"/>
      <c s="14" r="B25"/>
      <c s="14" r="C25"/>
      <c s="14" r="D25"/>
      <c s="14" r="E25"/>
      <c s="14" r="F25"/>
      <c s="14" r="G25"/>
      <c s="14" r="H25"/>
      <c s="14" r="I25"/>
      <c s="14" r="J25"/>
      <c s="14" r="K25"/>
      <c s="14" r="L25"/>
      <c s="14" r="M25"/>
      <c s="14" r="N25"/>
      <c s="14" r="O25"/>
      <c s="14" r="P25"/>
      <c s="14" r="Q25"/>
      <c s="14" r="R25"/>
      <c s="14" r="S25"/>
      <c s="14" r="T25"/>
      <c s="14" r="U25"/>
    </row>
    <row r="26">
      <c s="14" r="A26"/>
      <c s="14" r="B26"/>
      <c s="14" r="C26"/>
      <c s="14" r="D26"/>
      <c s="14" r="E26"/>
      <c s="14" r="F26"/>
      <c s="14" r="G26"/>
      <c s="14" r="H26"/>
      <c s="14" r="I26"/>
      <c s="14" r="J26"/>
      <c s="14" r="K26"/>
      <c s="14" r="L26"/>
      <c s="14" r="M26"/>
      <c s="14" r="N26"/>
      <c s="14" r="O26"/>
      <c s="14" r="P26"/>
      <c s="14" r="Q26"/>
      <c s="14" r="R26"/>
      <c s="14" r="S26"/>
      <c s="14" r="T26"/>
      <c s="14" r="U26"/>
    </row>
    <row r="27">
      <c s="14" r="A27"/>
      <c s="14" r="B27"/>
      <c s="14" r="C27"/>
      <c s="14" r="D27"/>
      <c s="14" r="E27"/>
      <c s="14" r="F27"/>
      <c s="14" r="G27"/>
      <c s="14" r="H27"/>
      <c s="14" r="I27"/>
      <c s="14" r="J27"/>
      <c s="14" r="K27"/>
      <c s="14" r="L27"/>
      <c s="14" r="M27"/>
      <c s="14" r="N27"/>
      <c s="14" r="O27"/>
      <c s="14" r="P27"/>
      <c s="14" r="Q27"/>
      <c s="14" r="R27"/>
      <c s="14" r="S27"/>
      <c s="14" r="T27"/>
      <c s="14" r="U27"/>
    </row>
    <row r="28">
      <c s="14" r="A28"/>
      <c s="14" r="B28"/>
      <c s="14" r="C28"/>
      <c s="14" r="D28"/>
      <c s="14" r="E28"/>
      <c s="14" r="F28"/>
      <c s="14" r="G28"/>
      <c s="14" r="H28"/>
      <c s="14" r="I28"/>
      <c s="14" r="J28"/>
      <c s="14" r="K28"/>
      <c s="14" r="L28"/>
      <c s="14" r="M28"/>
      <c s="14" r="N28"/>
      <c s="14" r="O28"/>
      <c s="14" r="P28"/>
      <c s="14" r="Q28"/>
      <c s="14" r="R28"/>
      <c s="14" r="S28"/>
      <c s="14" r="T28"/>
      <c s="14" r="U28"/>
    </row>
    <row r="29">
      <c s="14" r="A29"/>
      <c s="14" r="B29"/>
      <c s="14" r="C29"/>
      <c s="14" r="D29"/>
      <c s="14" r="E29"/>
      <c s="14" r="F29"/>
      <c s="14" r="G29"/>
      <c s="14" r="H29"/>
      <c s="14" r="I29"/>
      <c s="14" r="J29"/>
      <c s="14" r="K29"/>
      <c s="14" r="L29"/>
      <c s="14" r="M29"/>
      <c s="14" r="N29"/>
      <c s="14" r="O29"/>
      <c s="14" r="P29"/>
      <c s="14" r="Q29"/>
      <c s="14" r="R29"/>
      <c s="14" r="S29"/>
      <c s="14" r="T29"/>
      <c s="14" r="U29"/>
    </row>
    <row r="30">
      <c s="14" r="A30"/>
      <c s="14" r="B30"/>
      <c s="14" r="C30"/>
      <c s="14" r="D30"/>
      <c s="14" r="E30"/>
      <c s="14" r="F30"/>
      <c s="14" r="G30"/>
      <c s="14" r="H30"/>
      <c s="14" r="I30"/>
      <c s="14" r="J30"/>
      <c s="14" r="K30"/>
      <c s="14" r="L30"/>
      <c s="14" r="M30"/>
      <c s="14" r="N30"/>
      <c s="14" r="O30"/>
      <c s="14" r="P30"/>
      <c s="14" r="Q30"/>
      <c s="14" r="R30"/>
      <c s="14" r="S30"/>
      <c s="14" r="T30"/>
      <c s="14" r="U30"/>
    </row>
    <row r="31">
      <c s="14" r="A31"/>
      <c s="14" r="B31"/>
      <c s="14" r="C31"/>
      <c s="14" r="D31"/>
      <c s="14" r="E31"/>
      <c s="14" r="F31"/>
      <c s="14" r="G31"/>
      <c s="14" r="H31"/>
      <c s="14" r="I31"/>
      <c s="14" r="J31"/>
      <c s="14" r="K31"/>
      <c s="14" r="L31"/>
      <c s="14" r="M31"/>
      <c s="14" r="N31"/>
      <c s="14" r="O31"/>
      <c s="14" r="P31"/>
      <c s="14" r="Q31"/>
      <c s="14" r="R31"/>
      <c s="14" r="S31"/>
      <c s="14" r="T31"/>
      <c s="14" r="U31"/>
    </row>
    <row r="32">
      <c s="14" r="A32"/>
      <c s="14" r="B32"/>
      <c s="14" r="C32"/>
      <c s="14" r="D32"/>
      <c s="14" r="E32"/>
      <c s="14" r="F32"/>
      <c s="14" r="G32"/>
      <c s="14" r="H32"/>
      <c s="14" r="I32"/>
      <c s="14" r="J32"/>
      <c s="14" r="K32"/>
      <c s="14" r="L32"/>
      <c s="14" r="M32"/>
      <c s="14" r="N32"/>
      <c s="14" r="O32"/>
      <c s="14" r="P32"/>
      <c s="14" r="Q32"/>
      <c s="14" r="R32"/>
      <c s="14" r="S32"/>
      <c s="14" r="T32"/>
      <c s="14" r="U32"/>
    </row>
    <row r="33">
      <c s="14" r="A33"/>
      <c s="14" r="B33"/>
      <c s="14" r="C33"/>
      <c s="14" r="D33"/>
      <c s="14" r="E33"/>
      <c s="14" r="F33"/>
      <c s="14" r="G33"/>
      <c s="14" r="H33"/>
      <c s="14" r="I33"/>
      <c s="14" r="J33"/>
      <c s="14" r="K33"/>
      <c s="14" r="L33"/>
      <c s="14" r="M33"/>
      <c s="14" r="N33"/>
      <c s="14" r="O33"/>
      <c s="14" r="P33"/>
      <c s="14" r="Q33"/>
      <c s="14" r="R33"/>
      <c s="14" r="S33"/>
      <c s="14" r="T33"/>
      <c s="14" r="U33"/>
    </row>
    <row r="34">
      <c s="14" r="A34"/>
      <c s="14" r="B34"/>
      <c s="14" r="C34"/>
      <c s="14" r="D34"/>
      <c s="14" r="E34"/>
      <c s="14" r="F34"/>
      <c s="14" r="G34"/>
      <c s="14" r="H34"/>
      <c s="14" r="I34"/>
      <c s="14" r="J34"/>
      <c s="14" r="K34"/>
      <c s="14" r="L34"/>
      <c s="14" r="M34"/>
      <c s="14" r="N34"/>
      <c s="14" r="O34"/>
      <c s="14" r="P34"/>
      <c s="14" r="Q34"/>
      <c s="14" r="R34"/>
      <c s="14" r="S34"/>
      <c s="14" r="T34"/>
      <c s="14" r="U34"/>
    </row>
    <row r="35">
      <c s="14" r="A35"/>
      <c s="14" r="B35"/>
      <c s="14" r="C35"/>
      <c s="14" r="D35"/>
      <c s="14" r="E35"/>
      <c s="14" r="F35"/>
      <c s="14" r="G35"/>
      <c s="14" r="H35"/>
      <c s="14" r="I35"/>
      <c s="14" r="J35"/>
      <c s="14" r="K35"/>
      <c s="14" r="L35"/>
      <c s="14" r="M35"/>
      <c s="14" r="N35"/>
      <c s="14" r="O35"/>
      <c s="14" r="P35"/>
      <c s="14" r="Q35"/>
      <c s="14" r="R35"/>
      <c s="14" r="S35"/>
      <c s="14" r="T35"/>
      <c s="14" r="U35"/>
    </row>
    <row r="36">
      <c s="14" r="A36"/>
      <c s="14" r="B36"/>
      <c s="14" r="C36"/>
      <c s="14" r="D36"/>
      <c s="14" r="E36"/>
      <c s="14" r="F36"/>
      <c s="14" r="G36"/>
      <c s="14" r="H36"/>
      <c s="14" r="I36"/>
      <c s="14" r="J36"/>
      <c s="14" r="K36"/>
      <c s="14" r="L36"/>
      <c s="14" r="M36"/>
      <c s="14" r="N36"/>
      <c s="14" r="O36"/>
      <c s="14" r="P36"/>
      <c s="14" r="Q36"/>
      <c s="14" r="R36"/>
      <c s="14" r="S36"/>
      <c s="14" r="T36"/>
      <c s="14" r="U36"/>
    </row>
    <row r="37">
      <c s="14" r="A37"/>
      <c s="14" r="B37"/>
      <c s="14" r="C37"/>
      <c s="14" r="D37"/>
      <c s="14" r="E37"/>
      <c s="14" r="F37"/>
      <c s="14" r="G37"/>
      <c s="14" r="H37"/>
      <c s="14" r="I37"/>
      <c s="14" r="J37"/>
      <c s="14" r="K37"/>
      <c s="14" r="L37"/>
      <c s="14" r="M37"/>
      <c s="14" r="N37"/>
      <c s="14" r="O37"/>
      <c s="14" r="P37"/>
      <c s="14" r="Q37"/>
      <c s="14" r="R37"/>
      <c s="14" r="S37"/>
      <c s="14" r="T37"/>
      <c s="14" r="U37"/>
    </row>
    <row r="38">
      <c s="14" r="A38"/>
      <c s="14" r="B38"/>
      <c s="14" r="C38"/>
      <c s="14" r="D38"/>
      <c s="14" r="E38"/>
      <c s="14" r="F38"/>
      <c s="14" r="G38"/>
      <c s="14" r="H38"/>
      <c s="14" r="I38"/>
      <c s="14" r="J38"/>
      <c s="14" r="K38"/>
      <c s="14" r="L38"/>
      <c s="14" r="M38"/>
      <c s="14" r="N38"/>
      <c s="14" r="O38"/>
      <c s="14" r="P38"/>
      <c s="14" r="Q38"/>
      <c s="14" r="R38"/>
      <c s="14" r="S38"/>
      <c s="14" r="T38"/>
      <c s="14" r="U38"/>
    </row>
    <row r="39">
      <c s="14" r="A39"/>
      <c s="14" r="B39"/>
      <c s="14" r="C39"/>
      <c s="14" r="D39"/>
      <c s="14" r="E39"/>
      <c s="14" r="F39"/>
      <c s="14" r="G39"/>
      <c s="14" r="H39"/>
      <c s="14" r="I39"/>
      <c s="14" r="J39"/>
      <c s="14" r="K39"/>
      <c s="14" r="L39"/>
      <c s="14" r="M39"/>
      <c s="14" r="N39"/>
      <c s="14" r="O39"/>
      <c s="14" r="P39"/>
      <c s="14" r="Q39"/>
      <c s="14" r="R39"/>
      <c s="14" r="S39"/>
      <c s="14" r="T39"/>
      <c s="14" r="U39"/>
    </row>
    <row r="40">
      <c s="14" r="A40"/>
      <c s="14" r="B40"/>
      <c s="14" r="C40"/>
      <c s="14" r="D40"/>
      <c s="14" r="E40"/>
      <c s="14" r="F40"/>
      <c s="14" r="G40"/>
      <c s="14" r="H40"/>
      <c s="14" r="I40"/>
      <c s="14" r="J40"/>
      <c s="14" r="K40"/>
      <c s="14" r="L40"/>
      <c s="14" r="M40"/>
      <c s="14" r="N40"/>
      <c s="14" r="O40"/>
      <c s="14" r="P40"/>
      <c s="14" r="Q40"/>
      <c s="14" r="R40"/>
      <c s="14" r="S40"/>
      <c s="14" r="T40"/>
      <c s="14" r="U40"/>
    </row>
    <row r="41">
      <c s="14" r="A41"/>
      <c s="14" r="B41"/>
      <c s="14" r="C41"/>
      <c s="14" r="D41"/>
      <c s="14" r="E41"/>
      <c s="14" r="F41"/>
      <c s="14" r="G41"/>
      <c s="14" r="H41"/>
      <c s="14" r="I41"/>
      <c s="14" r="J41"/>
      <c s="14" r="K41"/>
      <c s="14" r="L41"/>
      <c s="14" r="M41"/>
      <c s="14" r="N41"/>
      <c s="14" r="O41"/>
      <c s="14" r="P41"/>
      <c s="14" r="Q41"/>
      <c s="14" r="R41"/>
      <c s="14" r="S41"/>
      <c s="14" r="T41"/>
      <c s="14" r="U41"/>
    </row>
    <row r="42">
      <c s="14" r="A42"/>
      <c s="14" r="B42"/>
      <c s="14" r="C42"/>
      <c s="14" r="D42"/>
      <c s="14" r="E42"/>
      <c s="14" r="F42"/>
      <c s="14" r="G42"/>
      <c s="14" r="H42"/>
      <c s="14" r="I42"/>
      <c s="14" r="J42"/>
      <c s="14" r="K42"/>
      <c s="14" r="L42"/>
      <c s="14" r="M42"/>
      <c s="14" r="N42"/>
      <c s="14" r="O42"/>
      <c s="14" r="P42"/>
      <c s="14" r="Q42"/>
      <c s="14" r="R42"/>
      <c s="14" r="S42"/>
      <c s="14" r="T42"/>
      <c s="14" r="U42"/>
    </row>
    <row r="43">
      <c s="14" r="A43"/>
      <c s="14" r="B43"/>
      <c s="14" r="C43"/>
      <c s="14" r="D43"/>
      <c s="14" r="E43"/>
      <c s="14" r="F43"/>
      <c s="14" r="G43"/>
      <c s="14" r="H43"/>
      <c s="14" r="I43"/>
      <c s="14" r="J43"/>
      <c s="14" r="K43"/>
      <c s="14" r="L43"/>
      <c s="14" r="M43"/>
      <c s="14" r="N43"/>
      <c s="14" r="O43"/>
      <c s="14" r="P43"/>
      <c s="14" r="Q43"/>
      <c s="14" r="R43"/>
      <c s="14" r="S43"/>
      <c s="14" r="T43"/>
      <c s="14" r="U43"/>
    </row>
    <row r="44">
      <c s="14" r="A44"/>
      <c s="14" r="B44"/>
      <c s="14" r="C44"/>
      <c s="14" r="D44"/>
      <c s="14" r="E44"/>
      <c s="14" r="F44"/>
      <c s="14" r="G44"/>
      <c s="14" r="H44"/>
      <c s="14" r="I44"/>
      <c s="14" r="J44"/>
      <c s="14" r="K44"/>
      <c s="14" r="L44"/>
      <c s="14" r="M44"/>
      <c s="14" r="N44"/>
      <c s="14" r="O44"/>
      <c s="14" r="P44"/>
      <c s="14" r="Q44"/>
      <c s="14" r="R44"/>
      <c s="14" r="S44"/>
      <c s="14" r="T44"/>
      <c s="14" r="U44"/>
    </row>
    <row r="45">
      <c s="14" r="A45"/>
      <c s="14" r="B45"/>
      <c s="14" r="C45"/>
      <c s="14" r="D45"/>
      <c s="14" r="E45"/>
      <c s="14" r="F45"/>
      <c s="14" r="G45"/>
      <c s="14" r="H45"/>
      <c s="14" r="I45"/>
      <c s="14" r="J45"/>
      <c s="14" r="K45"/>
      <c s="14" r="L45"/>
      <c s="14" r="M45"/>
      <c s="14" r="N45"/>
      <c s="14" r="O45"/>
      <c s="14" r="P45"/>
      <c s="14" r="Q45"/>
      <c s="14" r="R45"/>
      <c s="14" r="S45"/>
      <c s="14" r="T45"/>
      <c s="14" r="U45"/>
    </row>
    <row r="46">
      <c s="14" r="A46"/>
      <c s="14" r="B46"/>
      <c s="14" r="C46"/>
      <c s="14" r="D46"/>
      <c s="14" r="E46"/>
      <c s="14" r="F46"/>
      <c s="14" r="G46"/>
      <c s="14" r="H46"/>
      <c s="14" r="I46"/>
      <c s="14" r="J46"/>
      <c s="14" r="K46"/>
      <c s="14" r="L46"/>
      <c s="14" r="M46"/>
      <c s="14" r="N46"/>
      <c s="14" r="O46"/>
      <c s="14" r="P46"/>
      <c s="14" r="Q46"/>
      <c s="14" r="R46"/>
      <c s="14" r="S46"/>
      <c s="14" r="T46"/>
      <c s="14" r="U46"/>
    </row>
    <row r="47">
      <c s="14" r="A47"/>
      <c s="14" r="B47"/>
      <c s="14" r="C47"/>
      <c s="14" r="D47"/>
      <c s="14" r="E47"/>
      <c s="14" r="F47"/>
      <c s="14" r="G47"/>
      <c s="14" r="H47"/>
      <c s="14" r="I47"/>
      <c s="14" r="J47"/>
      <c s="14" r="K47"/>
      <c s="14" r="L47"/>
      <c s="14" r="M47"/>
      <c s="14" r="N47"/>
      <c s="14" r="O47"/>
      <c s="14" r="P47"/>
      <c s="14" r="Q47"/>
      <c s="14" r="R47"/>
      <c s="14" r="S47"/>
      <c s="14" r="T47"/>
      <c s="14" r="U47"/>
    </row>
    <row r="48">
      <c s="14" r="A48"/>
      <c s="14" r="B48"/>
      <c s="14" r="C48"/>
      <c s="14" r="D48"/>
      <c s="14" r="E48"/>
      <c s="14" r="F48"/>
      <c s="14" r="G48"/>
      <c s="14" r="H48"/>
      <c s="14" r="I48"/>
      <c s="14" r="J48"/>
      <c s="14" r="K48"/>
      <c s="14" r="L48"/>
      <c s="14" r="M48"/>
      <c s="14" r="N48"/>
      <c s="14" r="O48"/>
      <c s="14" r="P48"/>
      <c s="14" r="Q48"/>
      <c s="14" r="R48"/>
      <c s="14" r="S48"/>
      <c s="14" r="T48"/>
      <c s="14" r="U48"/>
    </row>
    <row r="49">
      <c s="14" r="A49"/>
      <c s="14" r="B49"/>
      <c s="14" r="C49"/>
      <c s="14" r="D49"/>
      <c s="14" r="E49"/>
      <c s="14" r="F49"/>
      <c s="14" r="G49"/>
      <c s="14" r="H49"/>
      <c s="14" r="I49"/>
      <c s="14" r="J49"/>
      <c s="14" r="K49"/>
      <c s="14" r="L49"/>
      <c s="14" r="M49"/>
      <c s="14" r="N49"/>
      <c s="14" r="O49"/>
      <c s="14" r="P49"/>
      <c s="14" r="Q49"/>
      <c s="14" r="R49"/>
      <c s="14" r="S49"/>
      <c s="14" r="T49"/>
      <c s="14" r="U49"/>
    </row>
    <row r="50">
      <c s="14" r="A50"/>
      <c s="14" r="B50"/>
      <c s="14" r="C50"/>
      <c s="14" r="D50"/>
      <c s="14" r="E50"/>
      <c s="14" r="F50"/>
      <c s="14" r="G50"/>
      <c s="14" r="H50"/>
      <c s="14" r="I50"/>
      <c s="14" r="J50"/>
      <c s="14" r="K50"/>
      <c s="14" r="L50"/>
      <c s="14" r="M50"/>
      <c s="14" r="N50"/>
      <c s="14" r="O50"/>
      <c s="14" r="P50"/>
      <c s="14" r="Q50"/>
      <c s="14" r="R50"/>
      <c s="14" r="S50"/>
      <c s="14" r="T50"/>
      <c s="14" r="U50"/>
    </row>
    <row r="51">
      <c s="14" r="A51"/>
      <c s="14" r="B51"/>
      <c s="14" r="C51"/>
      <c s="14" r="D51"/>
      <c s="14" r="E51"/>
      <c s="14" r="F51"/>
      <c s="14" r="G51"/>
      <c s="14" r="H51"/>
      <c s="14" r="I51"/>
      <c s="14" r="J51"/>
      <c s="14" r="K51"/>
      <c s="14" r="L51"/>
      <c s="14" r="M51"/>
      <c s="14" r="N51"/>
      <c s="14" r="O51"/>
      <c s="14" r="P51"/>
      <c s="14" r="Q51"/>
      <c s="14" r="R51"/>
      <c s="14" r="S51"/>
      <c s="14" r="T51"/>
      <c s="14" r="U51"/>
    </row>
    <row r="52">
      <c s="14" r="A52"/>
      <c s="14" r="B52"/>
      <c s="14" r="C52"/>
      <c s="14" r="D52"/>
      <c s="14" r="E52"/>
      <c s="14" r="F52"/>
      <c s="14" r="G52"/>
      <c s="14" r="H52"/>
      <c s="14" r="I52"/>
      <c s="14" r="J52"/>
      <c s="14" r="K52"/>
      <c s="14" r="L52"/>
      <c s="14" r="M52"/>
      <c s="14" r="N52"/>
      <c s="14" r="O52"/>
      <c s="14" r="P52"/>
      <c s="14" r="Q52"/>
      <c s="14" r="R52"/>
      <c s="14" r="S52"/>
      <c s="14" r="T52"/>
      <c s="14" r="U52"/>
    </row>
    <row r="53">
      <c s="14" r="A53"/>
      <c s="14" r="B53"/>
      <c s="14" r="C53"/>
      <c s="14" r="D53"/>
      <c s="14" r="E53"/>
      <c s="14" r="F53"/>
      <c s="14" r="G53"/>
      <c s="14" r="H53"/>
      <c s="14" r="I53"/>
      <c s="14" r="J53"/>
      <c s="14" r="K53"/>
      <c s="14" r="L53"/>
      <c s="14" r="M53"/>
      <c s="14" r="N53"/>
      <c s="14" r="O53"/>
      <c s="14" r="P53"/>
      <c s="14" r="Q53"/>
      <c s="14" r="R53"/>
      <c s="14" r="S53"/>
      <c s="14" r="T53"/>
      <c s="14" r="U53"/>
    </row>
    <row r="54">
      <c s="14" r="A54"/>
      <c s="14" r="B54"/>
      <c s="14" r="C54"/>
      <c s="14" r="D54"/>
      <c s="14" r="E54"/>
      <c s="14" r="F54"/>
      <c s="14" r="G54"/>
      <c s="14" r="H54"/>
      <c s="14" r="I54"/>
      <c s="14" r="J54"/>
      <c s="14" r="K54"/>
      <c s="14" r="L54"/>
      <c s="14" r="M54"/>
      <c s="14" r="N54"/>
      <c s="14" r="O54"/>
      <c s="14" r="P54"/>
      <c s="14" r="Q54"/>
      <c s="14" r="R54"/>
      <c s="14" r="S54"/>
      <c s="14" r="T54"/>
      <c s="14" r="U54"/>
    </row>
    <row r="55">
      <c s="14" r="A55"/>
      <c s="14" r="B55"/>
      <c s="14" r="C55"/>
      <c s="14" r="D55"/>
      <c s="14" r="E55"/>
      <c s="14" r="F55"/>
      <c s="14" r="G55"/>
      <c s="14" r="H55"/>
      <c s="14" r="I55"/>
      <c s="14" r="J55"/>
      <c s="14" r="K55"/>
      <c s="14" r="L55"/>
      <c s="14" r="M55"/>
      <c s="14" r="N55"/>
      <c s="14" r="O55"/>
      <c s="14" r="P55"/>
      <c s="14" r="Q55"/>
      <c s="14" r="R55"/>
      <c s="14" r="S55"/>
      <c s="14" r="T55"/>
      <c s="14" r="U55"/>
    </row>
    <row r="56">
      <c s="14" r="A56"/>
      <c s="14" r="B56"/>
      <c s="14" r="C56"/>
      <c s="14" r="D56"/>
      <c s="14" r="E56"/>
      <c s="14" r="F56"/>
      <c s="14" r="G56"/>
      <c s="14" r="H56"/>
      <c s="14" r="I56"/>
      <c s="14" r="J56"/>
      <c s="14" r="K56"/>
      <c s="14" r="L56"/>
      <c s="14" r="M56"/>
      <c s="14" r="N56"/>
      <c s="14" r="O56"/>
      <c s="14" r="P56"/>
      <c s="14" r="Q56"/>
      <c s="14" r="R56"/>
      <c s="14" r="S56"/>
      <c s="14" r="T56"/>
      <c s="14" r="U56"/>
    </row>
    <row r="57">
      <c s="14" r="A57"/>
      <c s="14" r="B57"/>
      <c s="14" r="C57"/>
      <c s="14" r="D57"/>
      <c s="14" r="E57"/>
      <c s="14" r="F57"/>
      <c s="14" r="G57"/>
      <c s="14" r="H57"/>
      <c s="14" r="I57"/>
      <c s="14" r="J57"/>
      <c s="14" r="K57"/>
      <c s="14" r="L57"/>
      <c s="14" r="M57"/>
      <c s="14" r="N57"/>
      <c s="14" r="O57"/>
      <c s="14" r="P57"/>
      <c s="14" r="Q57"/>
      <c s="14" r="R57"/>
      <c s="14" r="S57"/>
      <c s="14" r="T57"/>
      <c s="14" r="U57"/>
    </row>
    <row r="58">
      <c s="14" r="A58"/>
      <c s="14" r="B58"/>
      <c s="14" r="C58"/>
      <c s="14" r="D58"/>
      <c s="14" r="E58"/>
      <c s="14" r="F58"/>
      <c s="14" r="G58"/>
      <c s="14" r="H58"/>
      <c s="14" r="I58"/>
      <c s="14" r="J58"/>
      <c s="14" r="K58"/>
      <c s="14" r="L58"/>
      <c s="14" r="M58"/>
      <c s="14" r="N58"/>
      <c s="14" r="O58"/>
      <c s="14" r="P58"/>
      <c s="14" r="Q58"/>
      <c s="14" r="R58"/>
      <c s="14" r="S58"/>
      <c s="14" r="T58"/>
      <c s="14" r="U58"/>
    </row>
    <row r="59">
      <c s="14" r="A59"/>
      <c s="14" r="B59"/>
      <c s="14" r="C59"/>
      <c s="14" r="D59"/>
      <c s="14" r="E59"/>
      <c s="14" r="F59"/>
      <c s="14" r="G59"/>
      <c s="14" r="H59"/>
      <c s="14" r="I59"/>
      <c s="14" r="J59"/>
      <c s="14" r="K59"/>
      <c s="14" r="L59"/>
      <c s="14" r="M59"/>
      <c s="14" r="N59"/>
      <c s="14" r="O59"/>
      <c s="14" r="P59"/>
      <c s="14" r="Q59"/>
      <c s="14" r="R59"/>
      <c s="14" r="S59"/>
      <c s="14" r="T59"/>
      <c s="14" r="U59"/>
    </row>
    <row r="60">
      <c s="14" r="A60"/>
      <c s="14" r="B60"/>
      <c s="14" r="C60"/>
      <c s="14" r="D60"/>
      <c s="14" r="E60"/>
      <c s="14" r="F60"/>
      <c s="14" r="G60"/>
      <c s="14" r="H60"/>
      <c s="14" r="I60"/>
      <c s="14" r="J60"/>
      <c s="14" r="K60"/>
      <c s="14" r="L60"/>
      <c s="14" r="M60"/>
      <c s="14" r="N60"/>
      <c s="14" r="O60"/>
      <c s="14" r="P60"/>
      <c s="14" r="Q60"/>
      <c s="14" r="R60"/>
      <c s="14" r="S60"/>
      <c s="14" r="T60"/>
      <c s="14" r="U60"/>
    </row>
    <row r="61">
      <c s="14" r="A61"/>
      <c s="14" r="B61"/>
      <c s="14" r="C61"/>
      <c s="14" r="D61"/>
      <c s="14" r="E61"/>
      <c s="14" r="F61"/>
      <c s="14" r="G61"/>
      <c s="14" r="H61"/>
      <c s="14" r="I61"/>
      <c s="14" r="J61"/>
      <c s="14" r="K61"/>
      <c s="14" r="L61"/>
      <c s="14" r="M61"/>
      <c s="14" r="N61"/>
      <c s="14" r="O61"/>
      <c s="14" r="P61"/>
      <c s="14" r="Q61"/>
      <c s="14" r="R61"/>
      <c s="14" r="S61"/>
      <c s="14" r="T61"/>
      <c s="14" r="U61"/>
    </row>
    <row r="62">
      <c s="14" r="A62"/>
      <c s="14" r="B62"/>
      <c s="14" r="C62"/>
      <c s="14" r="D62"/>
      <c s="14" r="E62"/>
      <c s="14" r="F62"/>
      <c s="14" r="G62"/>
      <c s="14" r="H62"/>
      <c s="14" r="I62"/>
      <c s="14" r="J62"/>
      <c s="14" r="K62"/>
      <c s="14" r="L62"/>
      <c s="14" r="M62"/>
      <c s="14" r="N62"/>
      <c s="14" r="O62"/>
      <c s="14" r="P62"/>
      <c s="14" r="Q62"/>
      <c s="14" r="R62"/>
      <c s="14" r="S62"/>
      <c s="14" r="T62"/>
      <c s="14" r="U62"/>
    </row>
    <row r="63">
      <c s="14" r="A63"/>
      <c s="14" r="B63"/>
      <c s="14" r="C63"/>
      <c s="14" r="D63"/>
      <c s="14" r="E63"/>
      <c s="14" r="F63"/>
      <c s="14" r="G63"/>
      <c s="14" r="H63"/>
      <c s="14" r="I63"/>
      <c s="14" r="J63"/>
      <c s="14" r="K63"/>
      <c s="14" r="L63"/>
      <c s="14" r="M63"/>
      <c s="14" r="N63"/>
      <c s="14" r="O63"/>
      <c s="14" r="P63"/>
      <c s="14" r="Q63"/>
      <c s="14" r="R63"/>
      <c s="14" r="S63"/>
      <c s="14" r="T63"/>
      <c s="14" r="U63"/>
    </row>
    <row r="64">
      <c s="14" r="A64"/>
      <c s="14" r="B64"/>
      <c s="14" r="C64"/>
      <c s="14" r="D64"/>
      <c s="14" r="E64"/>
      <c s="14" r="F64"/>
      <c s="14" r="G64"/>
      <c s="14" r="H64"/>
      <c s="14" r="I64"/>
      <c s="14" r="J64"/>
      <c s="14" r="K64"/>
      <c s="14" r="L64"/>
      <c s="14" r="M64"/>
      <c s="14" r="N64"/>
      <c s="14" r="O64"/>
      <c s="14" r="P64"/>
      <c s="14" r="Q64"/>
      <c s="14" r="R64"/>
      <c s="14" r="S64"/>
      <c s="14" r="T64"/>
      <c s="14" r="U64"/>
    </row>
    <row r="65">
      <c s="14" r="A65"/>
      <c s="14" r="B65"/>
      <c s="14" r="C65"/>
      <c s="14" r="D65"/>
      <c s="14" r="E65"/>
      <c s="14" r="F65"/>
      <c s="14" r="G65"/>
      <c s="14" r="H65"/>
      <c s="14" r="I65"/>
      <c s="14" r="J65"/>
      <c s="14" r="K65"/>
      <c s="14" r="L65"/>
      <c s="14" r="M65"/>
      <c s="14" r="N65"/>
      <c s="14" r="O65"/>
      <c s="14" r="P65"/>
      <c s="14" r="Q65"/>
      <c s="14" r="R65"/>
      <c s="14" r="S65"/>
      <c s="14" r="T65"/>
      <c s="14" r="U65"/>
    </row>
    <row r="66">
      <c s="14" r="A66"/>
      <c s="14" r="B66"/>
      <c s="14" r="C66"/>
      <c s="14" r="D66"/>
      <c s="14" r="E66"/>
      <c s="14" r="F66"/>
      <c s="14" r="G66"/>
      <c s="14" r="H66"/>
      <c s="14" r="I66"/>
      <c s="14" r="J66"/>
      <c s="14" r="K66"/>
      <c s="14" r="L66"/>
      <c s="14" r="M66"/>
      <c s="14" r="N66"/>
      <c s="14" r="O66"/>
      <c s="14" r="P66"/>
      <c s="14" r="Q66"/>
      <c s="14" r="R66"/>
      <c s="14" r="S66"/>
      <c s="14" r="T66"/>
      <c s="14" r="U66"/>
    </row>
    <row r="67">
      <c s="14" r="A67"/>
      <c s="14" r="B67"/>
      <c s="14" r="C67"/>
      <c s="14" r="D67"/>
      <c s="14" r="E67"/>
      <c s="14" r="F67"/>
      <c s="14" r="G67"/>
      <c s="14" r="H67"/>
      <c s="14" r="I67"/>
      <c s="14" r="J67"/>
      <c s="14" r="K67"/>
      <c s="14" r="L67"/>
      <c s="14" r="M67"/>
      <c s="14" r="N67"/>
      <c s="14" r="O67"/>
      <c s="14" r="P67"/>
      <c s="14" r="Q67"/>
      <c s="14" r="R67"/>
      <c s="14" r="S67"/>
      <c s="14" r="T67"/>
      <c s="14" r="U67"/>
    </row>
    <row r="68">
      <c s="14" r="A68"/>
      <c s="14" r="B68"/>
      <c s="14" r="C68"/>
      <c s="14" r="D68"/>
      <c s="14" r="E68"/>
      <c s="14" r="F68"/>
      <c s="14" r="G68"/>
      <c s="14" r="H68"/>
      <c s="14" r="I68"/>
      <c s="14" r="J68"/>
      <c s="14" r="K68"/>
      <c s="14" r="L68"/>
      <c s="14" r="M68"/>
      <c s="14" r="N68"/>
      <c s="14" r="O68"/>
      <c s="14" r="P68"/>
      <c s="14" r="Q68"/>
      <c s="14" r="R68"/>
      <c s="14" r="S68"/>
      <c s="14" r="T68"/>
      <c s="14" r="U68"/>
    </row>
    <row r="69">
      <c s="14" r="A69"/>
      <c s="14" r="B69"/>
      <c s="14" r="C69"/>
      <c s="14" r="D69"/>
      <c s="14" r="E69"/>
      <c s="14" r="F69"/>
      <c s="14" r="G69"/>
      <c s="14" r="H69"/>
      <c s="14" r="I69"/>
      <c s="14" r="J69"/>
      <c s="14" r="K69"/>
      <c s="14" r="L69"/>
      <c s="14" r="M69"/>
      <c s="14" r="N69"/>
      <c s="14" r="O69"/>
      <c s="14" r="P69"/>
      <c s="14" r="Q69"/>
      <c s="14" r="R69"/>
      <c s="14" r="S69"/>
      <c s="14" r="T69"/>
      <c s="14" r="U69"/>
    </row>
    <row r="70">
      <c s="14" r="A70"/>
      <c s="14" r="B70"/>
      <c s="14" r="C70"/>
      <c s="14" r="D70"/>
      <c s="14" r="E70"/>
      <c s="14" r="F70"/>
      <c s="14" r="G70"/>
      <c s="14" r="H70"/>
      <c s="14" r="I70"/>
      <c s="14" r="J70"/>
      <c s="14" r="K70"/>
      <c s="14" r="L70"/>
      <c s="14" r="M70"/>
      <c s="14" r="N70"/>
      <c s="14" r="O70"/>
      <c s="14" r="P70"/>
      <c s="14" r="Q70"/>
      <c s="14" r="R70"/>
      <c s="14" r="S70"/>
      <c s="14" r="T70"/>
      <c s="14" r="U70"/>
    </row>
    <row r="71">
      <c s="14" r="A71"/>
      <c s="14" r="B71"/>
      <c s="14" r="C71"/>
      <c s="14" r="D71"/>
      <c s="14" r="E71"/>
      <c s="14" r="F71"/>
      <c s="14" r="G71"/>
      <c s="14" r="H71"/>
      <c s="14" r="I71"/>
      <c s="14" r="J71"/>
      <c s="14" r="K71"/>
      <c s="14" r="L71"/>
      <c s="14" r="M71"/>
      <c s="14" r="N71"/>
      <c s="14" r="O71"/>
      <c s="14" r="P71"/>
      <c s="14" r="Q71"/>
      <c s="14" r="R71"/>
      <c s="14" r="S71"/>
      <c s="14" r="T71"/>
      <c s="14" r="U71"/>
    </row>
    <row r="72">
      <c s="14" r="A72"/>
      <c s="14" r="B72"/>
      <c s="14" r="C72"/>
      <c s="14" r="D72"/>
      <c s="14" r="E72"/>
      <c s="14" r="F72"/>
      <c s="14" r="G72"/>
      <c s="14" r="H72"/>
      <c s="14" r="I72"/>
      <c s="14" r="J72"/>
      <c s="14" r="K72"/>
      <c s="14" r="L72"/>
      <c s="14" r="M72"/>
      <c s="14" r="N72"/>
      <c s="14" r="O72"/>
      <c s="14" r="P72"/>
      <c s="14" r="Q72"/>
      <c s="14" r="R72"/>
      <c s="14" r="S72"/>
      <c s="14" r="T72"/>
      <c s="14" r="U72"/>
    </row>
    <row r="73">
      <c s="14" r="A73"/>
      <c s="14" r="B73"/>
      <c s="14" r="C73"/>
      <c s="14" r="D73"/>
      <c s="14" r="E73"/>
      <c s="14" r="F73"/>
      <c s="14" r="G73"/>
      <c s="14" r="H73"/>
      <c s="14" r="I73"/>
      <c s="14" r="J73"/>
      <c s="14" r="K73"/>
      <c s="14" r="L73"/>
      <c s="14" r="M73"/>
      <c s="14" r="N73"/>
      <c s="14" r="O73"/>
      <c s="14" r="P73"/>
      <c s="14" r="Q73"/>
      <c s="14" r="R73"/>
      <c s="14" r="S73"/>
      <c s="14" r="T73"/>
      <c s="14" r="U73"/>
    </row>
    <row r="74">
      <c s="14" r="A74"/>
      <c s="14" r="B74"/>
      <c s="14" r="C74"/>
      <c s="14" r="D74"/>
      <c s="14" r="E74"/>
      <c s="14" r="F74"/>
      <c s="14" r="G74"/>
      <c s="14" r="H74"/>
      <c s="14" r="I74"/>
      <c s="14" r="J74"/>
      <c s="14" r="K74"/>
      <c s="14" r="L74"/>
      <c s="14" r="M74"/>
      <c s="14" r="N74"/>
      <c s="14" r="O74"/>
      <c s="14" r="P74"/>
      <c s="14" r="Q74"/>
      <c s="14" r="R74"/>
      <c s="14" r="S74"/>
      <c s="14" r="T74"/>
      <c s="14" r="U74"/>
    </row>
    <row r="75">
      <c s="14" r="A75"/>
      <c s="14" r="B75"/>
      <c s="14" r="C75"/>
      <c s="14" r="D75"/>
      <c s="14" r="E75"/>
      <c s="14" r="F75"/>
      <c s="14" r="G75"/>
      <c s="14" r="H75"/>
      <c s="14" r="I75"/>
      <c s="14" r="J75"/>
      <c s="14" r="K75"/>
      <c s="14" r="L75"/>
      <c s="14" r="M75"/>
      <c s="14" r="N75"/>
      <c s="14" r="O75"/>
      <c s="14" r="P75"/>
      <c s="14" r="Q75"/>
      <c s="14" r="R75"/>
      <c s="14" r="S75"/>
      <c s="14" r="T75"/>
      <c s="14" r="U75"/>
    </row>
    <row r="76">
      <c s="14" r="A76"/>
      <c s="14" r="B76"/>
      <c s="14" r="C76"/>
      <c s="14" r="D76"/>
      <c s="14" r="E76"/>
      <c s="14" r="F76"/>
      <c s="14" r="G76"/>
      <c s="14" r="H76"/>
      <c s="14" r="I76"/>
      <c s="14" r="J76"/>
      <c s="14" r="K76"/>
      <c s="14" r="L76"/>
      <c s="14" r="M76"/>
      <c s="14" r="N76"/>
      <c s="14" r="O76"/>
      <c s="14" r="P76"/>
      <c s="14" r="Q76"/>
      <c s="14" r="R76"/>
      <c s="14" r="S76"/>
      <c s="14" r="T76"/>
      <c s="14" r="U76"/>
    </row>
    <row r="77">
      <c s="14" r="A77"/>
      <c s="14" r="B77"/>
      <c s="14" r="C77"/>
      <c s="14" r="D77"/>
      <c s="14" r="E77"/>
      <c s="14" r="F77"/>
      <c s="14" r="G77"/>
      <c s="14" r="H77"/>
      <c s="14" r="I77"/>
      <c s="14" r="J77"/>
      <c s="14" r="K77"/>
      <c s="14" r="L77"/>
      <c s="14" r="M77"/>
      <c s="14" r="N77"/>
      <c s="14" r="O77"/>
      <c s="14" r="P77"/>
      <c s="14" r="Q77"/>
      <c s="14" r="R77"/>
      <c s="14" r="S77"/>
      <c s="14" r="T77"/>
      <c s="14" r="U77"/>
    </row>
    <row r="78">
      <c s="14" r="A78"/>
      <c s="14" r="B78"/>
      <c s="14" r="C78"/>
      <c s="14" r="D78"/>
      <c s="14" r="E78"/>
      <c s="14" r="F78"/>
      <c s="14" r="G78"/>
      <c s="14" r="H78"/>
      <c s="14" r="I78"/>
      <c s="14" r="J78"/>
      <c s="14" r="K78"/>
      <c s="14" r="L78"/>
      <c s="14" r="M78"/>
      <c s="14" r="N78"/>
      <c s="14" r="O78"/>
      <c s="14" r="P78"/>
      <c s="14" r="Q78"/>
      <c s="14" r="R78"/>
      <c s="14" r="S78"/>
      <c s="14" r="T78"/>
      <c s="14" r="U78"/>
    </row>
    <row r="79">
      <c s="14" r="A79"/>
      <c s="14" r="B79"/>
      <c s="14" r="C79"/>
      <c s="14" r="D79"/>
      <c s="14" r="E79"/>
      <c s="14" r="F79"/>
      <c s="14" r="G79"/>
      <c s="14" r="H79"/>
      <c s="14" r="I79"/>
      <c s="14" r="J79"/>
      <c s="14" r="K79"/>
      <c s="14" r="L79"/>
      <c s="14" r="M79"/>
      <c s="14" r="N79"/>
      <c s="14" r="O79"/>
      <c s="14" r="P79"/>
      <c s="14" r="Q79"/>
      <c s="14" r="R79"/>
      <c s="14" r="S79"/>
      <c s="14" r="T79"/>
      <c s="14" r="U79"/>
    </row>
    <row r="80">
      <c s="14" r="A80"/>
      <c s="14" r="B80"/>
      <c s="14" r="C80"/>
      <c s="14" r="D80"/>
      <c s="14" r="E80"/>
      <c s="14" r="F80"/>
      <c s="14" r="G80"/>
      <c s="14" r="H80"/>
      <c s="14" r="I80"/>
      <c s="14" r="J80"/>
      <c s="14" r="K80"/>
      <c s="14" r="L80"/>
      <c s="14" r="M80"/>
      <c s="14" r="N80"/>
      <c s="14" r="O80"/>
      <c s="14" r="P80"/>
      <c s="14" r="Q80"/>
      <c s="14" r="R80"/>
      <c s="14" r="S80"/>
      <c s="14" r="T80"/>
      <c s="14" r="U80"/>
    </row>
    <row r="81">
      <c s="14" r="A81"/>
      <c s="14" r="B81"/>
      <c s="14" r="C81"/>
      <c s="14" r="D81"/>
      <c s="14" r="E81"/>
      <c s="14" r="F81"/>
      <c s="14" r="G81"/>
      <c s="14" r="H81"/>
      <c s="14" r="I81"/>
      <c s="14" r="J81"/>
      <c s="14" r="K81"/>
      <c s="14" r="L81"/>
      <c s="14" r="M81"/>
      <c s="14" r="N81"/>
      <c s="14" r="O81"/>
      <c s="14" r="P81"/>
      <c s="14" r="Q81"/>
      <c s="14" r="R81"/>
      <c s="14" r="S81"/>
      <c s="14" r="T81"/>
      <c s="14" r="U81"/>
    </row>
    <row r="82">
      <c s="14" r="A82"/>
      <c s="14" r="B82"/>
      <c s="14" r="C82"/>
      <c s="14" r="D82"/>
      <c s="14" r="E82"/>
      <c s="14" r="F82"/>
      <c s="14" r="G82"/>
      <c s="14" r="H82"/>
      <c s="14" r="I82"/>
      <c s="14" r="J82"/>
      <c s="14" r="K82"/>
      <c s="14" r="L82"/>
      <c s="14" r="M82"/>
      <c s="14" r="N82"/>
      <c s="14" r="O82"/>
      <c s="14" r="P82"/>
      <c s="14" r="Q82"/>
      <c s="14" r="R82"/>
      <c s="14" r="S82"/>
      <c s="14" r="T82"/>
      <c s="14" r="U82"/>
    </row>
    <row r="83">
      <c s="14" r="A83"/>
      <c s="14" r="B83"/>
      <c s="14" r="C83"/>
      <c s="14" r="D83"/>
      <c s="14" r="E83"/>
      <c s="14" r="F83"/>
      <c s="14" r="G83"/>
      <c s="14" r="H83"/>
      <c s="14" r="I83"/>
      <c s="14" r="J83"/>
      <c s="14" r="K83"/>
      <c s="14" r="L83"/>
      <c s="14" r="M83"/>
      <c s="14" r="N83"/>
      <c s="14" r="O83"/>
      <c s="14" r="P83"/>
      <c s="14" r="Q83"/>
      <c s="14" r="R83"/>
      <c s="14" r="S83"/>
      <c s="14" r="T83"/>
      <c s="14" r="U83"/>
    </row>
    <row r="84">
      <c s="14" r="A84"/>
      <c s="14" r="B84"/>
      <c s="14" r="C84"/>
      <c s="14" r="D84"/>
      <c s="14" r="E84"/>
      <c s="14" r="F84"/>
      <c s="14" r="G84"/>
      <c s="14" r="H84"/>
      <c s="14" r="I84"/>
      <c s="14" r="J84"/>
      <c s="14" r="K84"/>
      <c s="14" r="L84"/>
      <c s="14" r="M84"/>
      <c s="14" r="N84"/>
      <c s="14" r="O84"/>
      <c s="14" r="P84"/>
      <c s="14" r="Q84"/>
      <c s="14" r="R84"/>
      <c s="14" r="S84"/>
      <c s="14" r="T84"/>
      <c s="14" r="U84"/>
    </row>
    <row r="85">
      <c s="14" r="A85"/>
      <c s="14" r="B85"/>
      <c s="14" r="C85"/>
      <c s="14" r="D85"/>
      <c s="14" r="E85"/>
      <c s="14" r="F85"/>
      <c s="14" r="G85"/>
      <c s="14" r="H85"/>
      <c s="14" r="I85"/>
      <c s="14" r="J85"/>
      <c s="14" r="K85"/>
      <c s="14" r="L85"/>
      <c s="14" r="M85"/>
      <c s="14" r="N85"/>
      <c s="14" r="O85"/>
      <c s="14" r="P85"/>
      <c s="14" r="Q85"/>
      <c s="14" r="R85"/>
      <c s="14" r="S85"/>
      <c s="14" r="T85"/>
      <c s="14" r="U85"/>
    </row>
    <row r="86">
      <c s="14" r="A86"/>
      <c s="14" r="B86"/>
      <c s="14" r="C86"/>
      <c s="14" r="D86"/>
      <c s="14" r="E86"/>
      <c s="14" r="F86"/>
      <c s="14" r="G86"/>
      <c s="14" r="H86"/>
      <c s="14" r="I86"/>
      <c s="14" r="J86"/>
      <c s="14" r="K86"/>
      <c s="14" r="L86"/>
      <c s="14" r="M86"/>
      <c s="14" r="N86"/>
      <c s="14" r="O86"/>
      <c s="14" r="P86"/>
      <c s="14" r="Q86"/>
      <c s="14" r="R86"/>
      <c s="14" r="S86"/>
      <c s="14" r="T86"/>
      <c s="14" r="U86"/>
    </row>
    <row r="87">
      <c s="14" r="A87"/>
      <c s="14" r="B87"/>
      <c s="14" r="C87"/>
      <c s="14" r="D87"/>
      <c s="14" r="E87"/>
      <c s="14" r="F87"/>
      <c s="14" r="G87"/>
      <c s="14" r="H87"/>
      <c s="14" r="I87"/>
      <c s="14" r="J87"/>
      <c s="14" r="K87"/>
      <c s="14" r="L87"/>
      <c s="14" r="M87"/>
      <c s="14" r="N87"/>
      <c s="14" r="O87"/>
      <c s="14" r="P87"/>
      <c s="14" r="Q87"/>
      <c s="14" r="R87"/>
      <c s="14" r="S87"/>
      <c s="14" r="T87"/>
      <c s="14" r="U87"/>
    </row>
    <row r="88">
      <c s="14" r="A88"/>
      <c s="14" r="B88"/>
      <c s="14" r="C88"/>
      <c s="14" r="D88"/>
      <c s="14" r="E88"/>
      <c s="14" r="F88"/>
      <c s="14" r="G88"/>
      <c s="14" r="H88"/>
      <c s="14" r="I88"/>
      <c s="14" r="J88"/>
      <c s="14" r="K88"/>
      <c s="14" r="L88"/>
      <c s="14" r="M88"/>
      <c s="14" r="N88"/>
      <c s="14" r="O88"/>
      <c s="14" r="P88"/>
      <c s="14" r="Q88"/>
      <c s="14" r="R88"/>
      <c s="14" r="S88"/>
      <c s="14" r="T88"/>
      <c s="14" r="U88"/>
    </row>
    <row r="89">
      <c s="14" r="A89"/>
      <c s="14" r="B89"/>
      <c s="14" r="C89"/>
      <c s="14" r="D89"/>
      <c s="14" r="E89"/>
      <c s="14" r="F89"/>
      <c s="14" r="G89"/>
      <c s="14" r="H89"/>
      <c s="14" r="I89"/>
      <c s="14" r="J89"/>
      <c s="14" r="K89"/>
      <c s="14" r="L89"/>
      <c s="14" r="M89"/>
      <c s="14" r="N89"/>
      <c s="14" r="O89"/>
      <c s="14" r="P89"/>
      <c s="14" r="Q89"/>
      <c s="14" r="R89"/>
      <c s="14" r="S89"/>
      <c s="14" r="T89"/>
      <c s="14" r="U89"/>
    </row>
    <row r="90">
      <c s="14" r="A90"/>
      <c s="14" r="B90"/>
      <c s="14" r="C90"/>
      <c s="14" r="D90"/>
      <c s="14" r="E90"/>
      <c s="14" r="F90"/>
      <c s="14" r="G90"/>
      <c s="14" r="H90"/>
      <c s="14" r="I90"/>
      <c s="14" r="J90"/>
      <c s="14" r="K90"/>
      <c s="14" r="L90"/>
      <c s="14" r="M90"/>
      <c s="14" r="N90"/>
      <c s="14" r="O90"/>
      <c s="14" r="P90"/>
      <c s="14" r="Q90"/>
      <c s="14" r="R90"/>
      <c s="14" r="S90"/>
      <c s="14" r="T90"/>
      <c s="14" r="U90"/>
    </row>
    <row r="91">
      <c s="14" r="A91"/>
      <c s="14" r="B91"/>
      <c s="14" r="C91"/>
      <c s="14" r="D91"/>
      <c s="14" r="E91"/>
      <c s="14" r="F91"/>
      <c s="14" r="G91"/>
      <c s="14" r="H91"/>
      <c s="14" r="I91"/>
      <c s="14" r="J91"/>
      <c s="14" r="K91"/>
      <c s="14" r="L91"/>
      <c s="14" r="M91"/>
      <c s="14" r="N91"/>
      <c s="14" r="O91"/>
      <c s="14" r="P91"/>
      <c s="14" r="Q91"/>
      <c s="14" r="R91"/>
      <c s="14" r="S91"/>
      <c s="14" r="T91"/>
      <c s="14" r="U91"/>
    </row>
    <row r="92">
      <c s="14" r="A92"/>
      <c s="14" r="B92"/>
      <c s="14" r="C92"/>
      <c s="14" r="D92"/>
      <c s="14" r="E92"/>
      <c s="14" r="F92"/>
      <c s="14" r="G92"/>
      <c s="14" r="H92"/>
      <c s="14" r="I92"/>
      <c s="14" r="J92"/>
      <c s="14" r="K92"/>
      <c s="14" r="L92"/>
      <c s="14" r="M92"/>
      <c s="14" r="N92"/>
      <c s="14" r="O92"/>
      <c s="14" r="P92"/>
      <c s="14" r="Q92"/>
      <c s="14" r="R92"/>
      <c s="14" r="S92"/>
      <c s="14" r="T92"/>
      <c s="14" r="U92"/>
    </row>
    <row r="93">
      <c s="14" r="A93"/>
      <c s="14" r="B93"/>
      <c s="14" r="C93"/>
      <c s="14" r="D93"/>
      <c s="14" r="E93"/>
      <c s="14" r="F93"/>
      <c s="14" r="G93"/>
      <c s="14" r="H93"/>
      <c s="14" r="I93"/>
      <c s="14" r="J93"/>
      <c s="14" r="K93"/>
      <c s="14" r="L93"/>
      <c s="14" r="M93"/>
      <c s="14" r="N93"/>
      <c s="14" r="O93"/>
      <c s="14" r="P93"/>
      <c s="14" r="Q93"/>
      <c s="14" r="R93"/>
      <c s="14" r="S93"/>
      <c s="14" r="T93"/>
      <c s="14" r="U93"/>
    </row>
    <row r="94">
      <c s="14" r="A94"/>
      <c s="14" r="B94"/>
      <c s="14" r="C94"/>
      <c s="14" r="D94"/>
      <c s="14" r="E94"/>
      <c s="14" r="F94"/>
      <c s="14" r="G94"/>
      <c s="14" r="H94"/>
      <c s="14" r="I94"/>
      <c s="14" r="J94"/>
      <c s="14" r="K94"/>
      <c s="14" r="L94"/>
      <c s="14" r="M94"/>
      <c s="14" r="N94"/>
      <c s="14" r="O94"/>
      <c s="14" r="P94"/>
      <c s="14" r="Q94"/>
      <c s="14" r="R94"/>
      <c s="14" r="S94"/>
      <c s="14" r="T94"/>
      <c s="14" r="U94"/>
    </row>
    <row r="95">
      <c s="14" r="A95"/>
      <c s="14" r="B95"/>
      <c s="14" r="C95"/>
      <c s="14" r="D95"/>
      <c s="14" r="E95"/>
      <c s="14" r="F95"/>
      <c s="14" r="G95"/>
      <c s="14" r="H95"/>
      <c s="14" r="I95"/>
      <c s="14" r="J95"/>
      <c s="14" r="K95"/>
      <c s="14" r="L95"/>
      <c s="14" r="M95"/>
      <c s="14" r="N95"/>
      <c s="14" r="O95"/>
      <c s="14" r="P95"/>
      <c s="14" r="Q95"/>
      <c s="14" r="R95"/>
      <c s="14" r="S95"/>
      <c s="14" r="T95"/>
      <c s="14" r="U95"/>
    </row>
    <row r="96">
      <c s="14" r="A96"/>
      <c s="14" r="B96"/>
      <c s="14" r="C96"/>
      <c s="14" r="D96"/>
      <c s="14" r="E96"/>
      <c s="14" r="F96"/>
      <c s="14" r="G96"/>
      <c s="14" r="H96"/>
      <c s="14" r="I96"/>
      <c s="14" r="J96"/>
      <c s="14" r="K96"/>
      <c s="14" r="L96"/>
      <c s="14" r="M96"/>
      <c s="14" r="N96"/>
      <c s="14" r="O96"/>
      <c s="14" r="P96"/>
      <c s="14" r="Q96"/>
      <c s="14" r="R96"/>
      <c s="14" r="S96"/>
      <c s="14" r="T96"/>
      <c s="14" r="U96"/>
    </row>
    <row r="97">
      <c s="14" r="A97"/>
      <c s="14" r="B97"/>
      <c s="14" r="C97"/>
      <c s="14" r="D97"/>
      <c s="14" r="E97"/>
      <c s="14" r="F97"/>
      <c s="14" r="G97"/>
      <c s="14" r="H97"/>
      <c s="14" r="I97"/>
      <c s="14" r="J97"/>
      <c s="14" r="K97"/>
      <c s="14" r="L97"/>
      <c s="14" r="M97"/>
      <c s="14" r="N97"/>
      <c s="14" r="O97"/>
      <c s="14" r="P97"/>
      <c s="14" r="Q97"/>
      <c s="14" r="R97"/>
      <c s="14" r="S97"/>
      <c s="14" r="T97"/>
      <c s="14" r="U97"/>
    </row>
    <row r="98">
      <c s="14" r="A98"/>
      <c s="14" r="B98"/>
      <c s="14" r="C98"/>
      <c s="14" r="D98"/>
      <c s="14" r="E98"/>
      <c s="14" r="F98"/>
      <c s="14" r="G98"/>
      <c s="14" r="H98"/>
      <c s="14" r="I98"/>
      <c s="14" r="J98"/>
      <c s="14" r="K98"/>
      <c s="14" r="L98"/>
      <c s="14" r="M98"/>
      <c s="14" r="N98"/>
      <c s="14" r="O98"/>
      <c s="14" r="P98"/>
      <c s="14" r="Q98"/>
      <c s="14" r="R98"/>
      <c s="14" r="S98"/>
      <c s="14" r="T98"/>
      <c s="14" r="U98"/>
    </row>
    <row r="99">
      <c s="14" r="A99"/>
      <c s="14" r="B99"/>
      <c s="14" r="C99"/>
      <c s="14" r="D99"/>
      <c s="14" r="E99"/>
      <c s="14" r="F99"/>
      <c s="14" r="G99"/>
      <c s="14" r="H99"/>
      <c s="14" r="I99"/>
      <c s="14" r="J99"/>
      <c s="14" r="K99"/>
      <c s="14" r="L99"/>
      <c s="14" r="M99"/>
      <c s="14" r="N99"/>
      <c s="14" r="O99"/>
      <c s="14" r="P99"/>
      <c s="14" r="Q99"/>
      <c s="14" r="R99"/>
      <c s="14" r="S99"/>
      <c s="14" r="T99"/>
      <c s="14" r="U99"/>
    </row>
    <row r="100">
      <c s="14" r="A100"/>
      <c s="14" r="B100"/>
      <c s="14" r="C100"/>
      <c s="14" r="D100"/>
      <c s="14" r="E100"/>
      <c s="14" r="F100"/>
      <c s="14" r="G100"/>
      <c s="14" r="H100"/>
      <c s="14" r="I100"/>
      <c s="14" r="J100"/>
      <c s="14" r="K100"/>
      <c s="14" r="L100"/>
      <c s="14" r="M100"/>
      <c s="14" r="N100"/>
      <c s="14" r="O100"/>
      <c s="14" r="P100"/>
      <c s="14" r="Q100"/>
      <c s="14" r="R100"/>
      <c s="14" r="S100"/>
      <c s="14" r="T100"/>
      <c s="14" r="U100"/>
    </row>
    <row r="101">
      <c s="14" r="A101"/>
      <c s="14" r="B101"/>
      <c s="14" r="C101"/>
      <c s="14" r="D101"/>
      <c s="14" r="E101"/>
      <c s="14" r="F101"/>
      <c s="14" r="G101"/>
      <c s="14" r="H101"/>
      <c s="14" r="I101"/>
      <c s="14" r="J101"/>
      <c s="14" r="K101"/>
      <c s="14" r="L101"/>
      <c s="14" r="M101"/>
      <c s="14" r="N101"/>
      <c s="14" r="O101"/>
      <c s="14" r="P101"/>
      <c s="14" r="Q101"/>
      <c s="14" r="R101"/>
      <c s="14" r="S101"/>
      <c s="14" r="T101"/>
      <c s="14" r="U101"/>
    </row>
    <row r="102">
      <c s="14" r="A102"/>
      <c s="14" r="B102"/>
      <c s="14" r="C102"/>
      <c s="14" r="D102"/>
      <c s="14" r="E102"/>
      <c s="14" r="F102"/>
      <c s="14" r="G102"/>
      <c s="14" r="H102"/>
      <c s="14" r="I102"/>
      <c s="14" r="J102"/>
      <c s="14" r="K102"/>
      <c s="14" r="L102"/>
      <c s="14" r="M102"/>
      <c s="14" r="N102"/>
      <c s="14" r="O102"/>
      <c s="14" r="P102"/>
      <c s="14" r="Q102"/>
      <c s="14" r="R102"/>
      <c s="14" r="S102"/>
      <c s="14" r="T102"/>
      <c s="14" r="U102"/>
    </row>
  </sheetData>
  <mergeCells count="1">
    <mergeCell ref="B2:G2"/>
  </mergeCell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6" customWidth="1" max="6" width="34.71"/>
    <col min="7" customWidth="1" max="7" width="25.86"/>
    <col min="8" customWidth="1" max="8" width="28.29"/>
  </cols>
  <sheetData>
    <row r="1">
      <c t="s" s="26" r="A1">
        <v>0</v>
      </c>
      <c t="s" s="26" r="B1">
        <v>1</v>
      </c>
      <c t="s" s="26" r="C1">
        <v>121</v>
      </c>
      <c t="s" s="26" r="D1">
        <v>157</v>
      </c>
      <c t="s" s="26" r="E1">
        <v>158</v>
      </c>
      <c t="s" s="26" r="F1">
        <v>159</v>
      </c>
      <c t="s" s="26" r="G1">
        <v>160</v>
      </c>
      <c t="s" s="26" r="H1">
        <v>161</v>
      </c>
      <c t="s" s="26" r="I1">
        <v>162</v>
      </c>
      <c t="s" s="26" r="J1">
        <v>163</v>
      </c>
      <c t="s" s="26" r="K1">
        <v>164</v>
      </c>
      <c t="s" s="26" r="L1">
        <v>165</v>
      </c>
      <c t="s" s="26" r="M1">
        <v>166</v>
      </c>
      <c t="s" s="26" r="N1">
        <v>167</v>
      </c>
      <c t="s" s="26" r="O1">
        <v>168</v>
      </c>
      <c s="14" r="P1"/>
      <c s="14" r="Q1"/>
      <c s="14" r="R1"/>
      <c s="14" r="S1"/>
      <c s="14" r="T1"/>
      <c s="14" r="U1"/>
      <c s="14" r="V1"/>
    </row>
    <row r="2">
      <c t="s" s="19" r="A2">
        <v>10</v>
      </c>
      <c t="s" s="44" r="B2">
        <v>11</v>
      </c>
      <c s="44" r="C2"/>
      <c s="44" r="D2"/>
      <c s="44" r="E2"/>
      <c s="44" r="F2"/>
      <c s="44" r="G2"/>
    </row>
    <row r="3">
      <c t="s" s="14" r="A3">
        <v>132</v>
      </c>
      <c s="14" r="B3"/>
      <c s="14" r="C3"/>
      <c t="s" s="14" r="D3">
        <v>169</v>
      </c>
      <c t="s" s="14" r="E3">
        <v>170</v>
      </c>
      <c s="14" r="F3"/>
      <c s="14" r="G3"/>
      <c s="14" r="H3"/>
      <c s="14" r="I3"/>
      <c s="14" r="J3"/>
      <c s="14" r="K3"/>
      <c s="14" r="L3"/>
      <c s="14" r="M3"/>
      <c t="s" s="14" r="N3">
        <v>171</v>
      </c>
      <c t="s" s="14" r="O3">
        <v>172</v>
      </c>
      <c s="14" r="P3"/>
      <c s="14" r="Q3"/>
      <c s="14" r="R3"/>
      <c s="14" r="S3"/>
      <c s="14" r="T3"/>
      <c s="14" r="U3"/>
      <c s="14" r="V3"/>
    </row>
    <row r="4">
      <c t="s" s="14" r="A4">
        <v>12</v>
      </c>
      <c t="s" s="14" r="B4">
        <v>173</v>
      </c>
      <c s="14" r="C4"/>
      <c t="s" s="14" r="D4">
        <v>174</v>
      </c>
      <c t="s" s="14" r="E4">
        <v>175</v>
      </c>
      <c t="s" s="14" r="F4">
        <v>176</v>
      </c>
      <c t="s" s="14" r="G4">
        <v>177</v>
      </c>
      <c t="s" s="14" r="H4">
        <v>178</v>
      </c>
      <c t="s" s="14" r="I4">
        <v>179</v>
      </c>
      <c t="s" s="14" r="J4">
        <v>180</v>
      </c>
      <c t="s" s="14" r="K4">
        <v>181</v>
      </c>
      <c t="s" s="59" r="L4">
        <v>182</v>
      </c>
      <c t="s" s="14" r="M4">
        <v>183</v>
      </c>
      <c t="s" s="14" r="N4">
        <v>184</v>
      </c>
      <c t="s" s="14" r="O4">
        <v>185</v>
      </c>
      <c s="14" r="P4"/>
      <c s="14" r="Q4"/>
      <c s="14" r="R4"/>
      <c s="14" r="S4"/>
      <c s="14" r="T4"/>
      <c s="14" r="U4"/>
      <c s="14" r="V4"/>
    </row>
    <row r="5">
      <c t="s" s="14" r="A5">
        <v>12</v>
      </c>
      <c t="s" s="14" r="B5">
        <v>186</v>
      </c>
      <c s="14" r="C5"/>
      <c t="s" s="14" r="D5">
        <v>187</v>
      </c>
      <c t="s" s="14" r="E5">
        <v>188</v>
      </c>
      <c t="s" s="14" r="F5">
        <v>189</v>
      </c>
      <c t="s" s="14" r="G5">
        <v>190</v>
      </c>
      <c t="s" s="14" r="H5">
        <v>191</v>
      </c>
      <c t="s" s="14" r="I5">
        <v>192</v>
      </c>
      <c t="s" s="14" r="J5">
        <v>193</v>
      </c>
      <c t="s" s="14" r="K5">
        <v>194</v>
      </c>
      <c t="s" s="59" r="L5">
        <v>195</v>
      </c>
      <c t="s" s="14" r="M5">
        <v>183</v>
      </c>
      <c t="s" s="14" r="N5">
        <v>196</v>
      </c>
      <c t="s" s="14" r="O5">
        <v>185</v>
      </c>
      <c s="14" r="P5"/>
      <c s="14" r="Q5"/>
      <c s="14" r="R5"/>
      <c s="14" r="S5"/>
      <c s="14" r="T5"/>
      <c s="14" r="U5"/>
      <c s="14" r="V5"/>
    </row>
    <row r="6">
      <c t="s" s="14" r="A6">
        <v>137</v>
      </c>
      <c t="s" s="14" r="B6">
        <v>197</v>
      </c>
      <c s="14" r="C6"/>
      <c t="s" s="14" r="D6">
        <v>198</v>
      </c>
      <c t="s" s="14" r="E6">
        <v>199</v>
      </c>
      <c t="s" s="14" r="F6">
        <v>176</v>
      </c>
      <c t="s" s="14" r="G6">
        <v>200</v>
      </c>
      <c t="s" s="14" r="H6">
        <v>201</v>
      </c>
      <c t="s" s="14" r="I6">
        <v>202</v>
      </c>
      <c t="s" s="14" r="J6">
        <v>203</v>
      </c>
      <c t="s" s="14" r="K6">
        <v>204</v>
      </c>
      <c t="s" s="59" r="L6">
        <v>205</v>
      </c>
      <c t="s" s="14" r="M6">
        <v>183</v>
      </c>
      <c t="s" s="14" r="N6">
        <v>206</v>
      </c>
      <c t="s" s="14" r="O6">
        <v>207</v>
      </c>
      <c s="14" r="P6"/>
      <c s="14" r="Q6"/>
      <c s="14" r="R6"/>
      <c s="14" r="S6"/>
      <c s="14" r="T6"/>
      <c s="14" r="U6"/>
      <c s="14" r="V6"/>
    </row>
    <row r="7">
      <c t="s" s="14" r="A7">
        <v>12</v>
      </c>
      <c t="s" s="14" r="B7">
        <v>208</v>
      </c>
      <c s="14" r="C7"/>
      <c t="s" s="14" r="D7">
        <v>174</v>
      </c>
      <c t="s" s="14" r="E7">
        <v>209</v>
      </c>
      <c t="s" s="14" r="F7">
        <v>210</v>
      </c>
      <c t="s" s="14" r="G7">
        <v>211</v>
      </c>
      <c t="s" s="14" r="H7">
        <v>212</v>
      </c>
      <c t="s" s="14" r="I7">
        <v>202</v>
      </c>
      <c t="s" s="14" r="J7">
        <v>203</v>
      </c>
      <c t="s" s="14" r="K7">
        <v>204</v>
      </c>
      <c t="s" s="59" r="L7">
        <v>205</v>
      </c>
      <c t="s" s="14" r="M7">
        <v>183</v>
      </c>
      <c t="s" s="14" r="N7">
        <v>206</v>
      </c>
      <c t="s" s="14" r="O7">
        <v>207</v>
      </c>
      <c s="14" r="P7"/>
      <c s="14" r="Q7"/>
      <c s="14" r="R7"/>
      <c s="14" r="S7"/>
      <c s="14" r="T7"/>
      <c s="14" r="U7"/>
      <c s="14" r="V7"/>
    </row>
    <row r="8">
      <c t="s" s="14" r="A8">
        <v>137</v>
      </c>
      <c t="s" s="14" r="B8">
        <v>213</v>
      </c>
      <c s="14" r="C8"/>
      <c t="s" s="14" r="D8">
        <v>214</v>
      </c>
      <c t="s" s="14" r="E8">
        <v>215</v>
      </c>
      <c t="s" s="14" r="F8">
        <v>216</v>
      </c>
      <c t="s" s="14" r="G8">
        <v>215</v>
      </c>
      <c t="s" s="14" r="H8">
        <v>217</v>
      </c>
      <c t="s" s="14" r="I8">
        <v>202</v>
      </c>
      <c t="s" s="14" r="J8">
        <v>203</v>
      </c>
      <c t="s" s="14" r="K8">
        <v>204</v>
      </c>
      <c t="s" s="59" r="L8">
        <v>205</v>
      </c>
      <c t="s" s="14" r="M8">
        <v>183</v>
      </c>
      <c t="s" s="14" r="N8">
        <v>218</v>
      </c>
      <c t="s" s="14" r="O8">
        <v>185</v>
      </c>
      <c s="14" r="P8"/>
      <c s="14" r="Q8"/>
      <c s="14" r="R8"/>
      <c s="14" r="S8"/>
      <c s="14" r="T8"/>
      <c s="14" r="U8"/>
      <c s="14" r="V8"/>
    </row>
    <row r="9">
      <c t="s" s="14" r="A9">
        <v>12</v>
      </c>
      <c t="s" s="14" r="B9">
        <v>219</v>
      </c>
      <c s="14" r="C9"/>
      <c t="s" s="14" r="D9">
        <v>220</v>
      </c>
      <c t="s" s="14" r="E9">
        <v>221</v>
      </c>
      <c t="s" s="14" r="F9">
        <v>222</v>
      </c>
      <c t="s" s="14" r="G9">
        <v>223</v>
      </c>
      <c t="s" s="14" r="H9">
        <v>224</v>
      </c>
      <c t="s" s="14" r="I9">
        <v>225</v>
      </c>
      <c t="s" s="14" r="J9">
        <v>226</v>
      </c>
      <c t="s" s="14" r="K9">
        <v>227</v>
      </c>
      <c t="s" s="59" r="L9">
        <v>228</v>
      </c>
      <c t="s" s="14" r="M9">
        <v>183</v>
      </c>
      <c t="s" s="14" r="N9">
        <v>229</v>
      </c>
      <c t="s" s="14" r="O9">
        <v>185</v>
      </c>
      <c s="14" r="P9"/>
      <c s="14" r="Q9"/>
      <c s="14" r="R9"/>
      <c s="14" r="S9"/>
      <c s="14" r="T9"/>
      <c s="14" r="U9"/>
      <c s="14" r="V9"/>
    </row>
    <row r="10">
      <c t="s" s="14" r="A10">
        <v>137</v>
      </c>
      <c t="s" s="14" r="B10">
        <v>230</v>
      </c>
      <c s="14" r="C10"/>
      <c t="s" s="14" r="D10">
        <v>231</v>
      </c>
      <c t="s" s="14" r="E10">
        <v>232</v>
      </c>
      <c t="s" s="14" r="F10">
        <v>233</v>
      </c>
      <c t="s" s="14" r="G10">
        <v>234</v>
      </c>
      <c t="s" s="14" r="H10">
        <v>235</v>
      </c>
      <c t="s" s="14" r="I10">
        <v>225</v>
      </c>
      <c t="s" s="14" r="J10">
        <v>226</v>
      </c>
      <c t="s" s="14" r="K10">
        <v>227</v>
      </c>
      <c t="s" s="59" r="L10">
        <v>228</v>
      </c>
      <c t="s" s="14" r="M10">
        <v>183</v>
      </c>
      <c t="s" s="14" r="N10">
        <v>236</v>
      </c>
      <c t="s" s="14" r="O10">
        <v>185</v>
      </c>
      <c s="14" r="P10"/>
      <c s="14" r="Q10"/>
      <c s="14" r="R10"/>
      <c s="14" r="S10"/>
      <c s="14" r="T10"/>
      <c s="14" r="U10"/>
      <c s="14" r="V10"/>
    </row>
    <row r="11">
      <c t="s" s="14" r="A11">
        <v>64</v>
      </c>
      <c t="s" s="14" r="B11">
        <v>237</v>
      </c>
      <c s="14" r="C11"/>
      <c t="s" s="14" r="D11">
        <v>238</v>
      </c>
      <c t="s" s="14" r="E11">
        <v>239</v>
      </c>
      <c t="s" s="14" r="F11">
        <v>240</v>
      </c>
      <c t="s" s="14" r="G11">
        <v>241</v>
      </c>
      <c t="s" s="14" r="H11">
        <v>242</v>
      </c>
      <c t="s" s="14" r="I11">
        <v>243</v>
      </c>
      <c t="s" s="14" r="J11">
        <v>180</v>
      </c>
      <c t="s" s="14" r="K11">
        <v>244</v>
      </c>
      <c t="s" s="59" r="L11">
        <v>228</v>
      </c>
      <c t="s" s="14" r="M11">
        <v>183</v>
      </c>
      <c t="s" s="14" r="N11">
        <v>236</v>
      </c>
      <c t="s" s="14" r="O11">
        <v>185</v>
      </c>
      <c s="14" r="P11"/>
      <c s="14" r="Q11"/>
      <c s="14" r="R11"/>
      <c s="14" r="S11"/>
      <c s="14" r="T11"/>
      <c s="14" r="U11"/>
      <c s="14" r="V11"/>
    </row>
    <row r="12">
      <c t="s" s="14" r="A12">
        <v>153</v>
      </c>
      <c t="s" s="14" r="B12">
        <v>245</v>
      </c>
      <c s="14" r="C12"/>
      <c t="s" s="14" r="D12">
        <v>246</v>
      </c>
      <c t="s" s="14" r="E12">
        <v>247</v>
      </c>
      <c t="s" s="14" r="F12">
        <v>153</v>
      </c>
      <c t="s" s="14" r="G12">
        <v>241</v>
      </c>
      <c t="s" s="14" r="H12">
        <v>242</v>
      </c>
      <c t="s" s="14" r="I12">
        <v>243</v>
      </c>
      <c t="s" s="14" r="J12">
        <v>180</v>
      </c>
      <c t="s" s="14" r="K12">
        <v>244</v>
      </c>
      <c t="s" s="59" r="L12">
        <v>228</v>
      </c>
      <c t="s" s="14" r="M12">
        <v>183</v>
      </c>
      <c t="s" s="14" r="N12">
        <v>236</v>
      </c>
      <c t="s" s="14" r="O12">
        <v>185</v>
      </c>
      <c s="14" r="P12"/>
      <c s="14" r="Q12"/>
      <c s="14" r="R12"/>
      <c s="14" r="S12"/>
      <c s="14" r="T12"/>
      <c s="14" r="U12"/>
      <c s="14" r="V12"/>
    </row>
    <row r="13">
      <c t="s" s="14" r="A13">
        <v>153</v>
      </c>
      <c t="s" s="14" r="B13">
        <v>248</v>
      </c>
      <c s="14" r="C13"/>
      <c t="s" s="14" r="D13">
        <v>249</v>
      </c>
      <c t="s" s="14" r="E13">
        <v>247</v>
      </c>
      <c t="s" s="14" r="F13">
        <v>153</v>
      </c>
      <c t="s" s="14" r="G13">
        <v>241</v>
      </c>
      <c t="s" s="14" r="H13">
        <v>242</v>
      </c>
      <c t="s" s="14" r="I13">
        <v>243</v>
      </c>
      <c t="s" s="14" r="J13">
        <v>180</v>
      </c>
      <c t="s" s="14" r="K13">
        <v>244</v>
      </c>
      <c t="s" s="59" r="L13">
        <v>228</v>
      </c>
      <c t="s" s="14" r="M13">
        <v>183</v>
      </c>
      <c t="s" s="14" r="N13">
        <v>236</v>
      </c>
      <c t="s" s="14" r="O13">
        <v>207</v>
      </c>
      <c s="14" r="P13"/>
      <c s="14" r="Q13"/>
      <c s="14" r="R13"/>
      <c s="14" r="S13"/>
      <c s="14" r="T13"/>
      <c s="14" r="U13"/>
      <c s="14" r="V13"/>
    </row>
    <row r="14">
      <c s="14" r="A14"/>
      <c s="14" r="B14"/>
      <c s="14" r="C14"/>
      <c s="14" r="D14"/>
      <c s="14" r="E14"/>
      <c s="14" r="F14"/>
      <c s="14" r="G14"/>
      <c s="14" r="H14"/>
      <c s="14" r="I14"/>
      <c s="14" r="J14"/>
      <c s="14" r="K14"/>
      <c s="59" r="L14"/>
      <c s="14" r="M14"/>
      <c s="14" r="N14"/>
      <c s="14" r="O14"/>
      <c s="14" r="P14"/>
      <c s="14" r="Q14"/>
      <c s="14" r="R14"/>
      <c s="14" r="S14"/>
      <c s="14" r="T14"/>
      <c s="14" r="U14"/>
      <c s="14" r="V14"/>
    </row>
    <row r="15">
      <c s="14" r="A15"/>
      <c s="14" r="B15"/>
      <c s="14" r="C15"/>
      <c s="14" r="D15"/>
      <c s="14" r="E15"/>
      <c s="14" r="F15"/>
      <c s="14" r="G15"/>
      <c s="14" r="H15"/>
      <c s="14" r="I15"/>
      <c s="14" r="J15"/>
      <c s="14" r="K15"/>
      <c s="59" r="L15"/>
      <c s="14" r="M15"/>
      <c s="14" r="N15"/>
      <c s="14" r="O15"/>
      <c s="14" r="P15"/>
      <c s="14" r="Q15"/>
      <c s="14" r="R15"/>
      <c s="14" r="S15"/>
      <c s="14" r="T15"/>
      <c s="14" r="U15"/>
      <c s="14" r="V15"/>
    </row>
    <row r="16">
      <c s="14" r="A16"/>
      <c s="14" r="B16"/>
      <c s="14" r="C16"/>
      <c s="14" r="D16"/>
      <c s="14" r="E16"/>
      <c s="14" r="F16"/>
      <c s="14" r="G16"/>
      <c s="14" r="H16"/>
      <c s="14" r="I16"/>
      <c s="14" r="J16"/>
      <c s="14" r="K16"/>
      <c s="59" r="L16"/>
      <c s="14" r="M16"/>
      <c s="14" r="N16"/>
      <c s="14" r="O16"/>
      <c s="14" r="P16"/>
      <c s="14" r="Q16"/>
      <c s="14" r="R16"/>
      <c s="14" r="S16"/>
      <c s="14" r="T16"/>
      <c s="14" r="U16"/>
      <c s="14" r="V16"/>
    </row>
    <row r="17">
      <c s="14" r="A17"/>
      <c s="14" r="B17"/>
      <c s="14" r="C17"/>
      <c s="14" r="D17"/>
      <c s="14" r="E17"/>
      <c s="14" r="F17"/>
      <c s="14" r="G17"/>
      <c s="14" r="H17"/>
      <c s="14" r="I17"/>
      <c s="14" r="J17"/>
      <c s="14" r="K17"/>
      <c s="59" r="L17"/>
      <c s="14" r="M17"/>
      <c s="14" r="N17"/>
      <c s="14" r="O17"/>
      <c s="14" r="P17"/>
      <c s="14" r="Q17"/>
      <c s="14" r="R17"/>
      <c s="14" r="S17"/>
      <c s="14" r="T17"/>
      <c s="14" r="U17"/>
      <c s="14" r="V17"/>
    </row>
    <row r="18">
      <c s="14" r="A18"/>
      <c s="14" r="B18"/>
      <c s="14" r="C18"/>
      <c s="14" r="D18"/>
      <c s="14" r="E18"/>
      <c s="14" r="F18"/>
      <c s="14" r="G18"/>
      <c s="14" r="H18"/>
      <c s="14" r="I18"/>
      <c s="14" r="J18"/>
      <c s="14" r="K18"/>
      <c s="59" r="L18"/>
      <c s="14" r="M18"/>
      <c s="14" r="N18"/>
      <c s="14" r="O18"/>
      <c s="14" r="P18"/>
      <c s="14" r="Q18"/>
      <c s="14" r="R18"/>
      <c s="14" r="S18"/>
      <c s="14" r="T18"/>
      <c s="14" r="U18"/>
      <c s="14" r="V18"/>
    </row>
    <row r="19">
      <c s="14" r="A19"/>
      <c s="14" r="B19"/>
      <c s="14" r="C19"/>
      <c s="14" r="D19"/>
      <c s="14" r="E19"/>
      <c s="14" r="F19"/>
      <c s="14" r="G19"/>
      <c s="14" r="H19"/>
      <c s="14" r="I19"/>
      <c s="14" r="J19"/>
      <c s="14" r="K19"/>
      <c s="59" r="L19"/>
      <c s="14" r="M19"/>
      <c s="14" r="N19"/>
      <c s="14" r="O19"/>
      <c s="14" r="P19"/>
      <c s="14" r="Q19"/>
      <c s="14" r="R19"/>
      <c s="14" r="S19"/>
      <c s="14" r="T19"/>
      <c s="14" r="U19"/>
      <c s="14" r="V19"/>
    </row>
    <row r="20">
      <c s="14" r="A20"/>
      <c s="14" r="B20"/>
      <c s="14" r="C20"/>
      <c s="14" r="D20"/>
      <c s="14" r="E20"/>
      <c s="14" r="F20"/>
      <c s="14" r="G20"/>
      <c s="14" r="H20"/>
      <c s="14" r="I20"/>
      <c s="14" r="J20"/>
      <c s="14" r="K20"/>
      <c s="59" r="L20"/>
      <c s="14" r="M20"/>
      <c s="14" r="N20"/>
      <c s="14" r="O20"/>
      <c s="14" r="P20"/>
      <c s="14" r="Q20"/>
      <c s="14" r="R20"/>
      <c s="14" r="S20"/>
      <c s="14" r="T20"/>
      <c s="14" r="U20"/>
      <c s="14" r="V20"/>
    </row>
    <row r="21">
      <c s="14" r="A21"/>
      <c s="14" r="B21"/>
      <c s="14" r="C21"/>
      <c s="14" r="D21"/>
      <c s="14" r="E21"/>
      <c s="14" r="F21"/>
      <c s="14" r="G21"/>
      <c s="14" r="H21"/>
      <c s="14" r="I21"/>
      <c s="14" r="J21"/>
      <c s="14" r="K21"/>
      <c s="59" r="L21"/>
      <c s="14" r="M21"/>
      <c s="14" r="N21"/>
      <c s="14" r="O21"/>
      <c s="14" r="P21"/>
      <c s="14" r="Q21"/>
      <c s="14" r="R21"/>
      <c s="14" r="S21"/>
      <c s="14" r="T21"/>
      <c s="14" r="U21"/>
      <c s="14" r="V21"/>
    </row>
    <row r="22">
      <c s="14" r="A22"/>
      <c s="14" r="B22"/>
      <c s="14" r="C22"/>
      <c s="14" r="D22"/>
      <c s="14" r="E22"/>
      <c s="14" r="F22"/>
      <c s="14" r="G22"/>
      <c s="14" r="H22"/>
      <c s="14" r="I22"/>
      <c s="14" r="J22"/>
      <c s="14" r="K22"/>
      <c s="59" r="L22"/>
      <c s="14" r="M22"/>
      <c s="14" r="N22"/>
      <c s="14" r="O22"/>
      <c s="14" r="P22"/>
      <c s="14" r="Q22"/>
      <c s="14" r="R22"/>
      <c s="14" r="S22"/>
      <c s="14" r="T22"/>
      <c s="14" r="U22"/>
      <c s="14" r="V22"/>
    </row>
    <row r="23">
      <c s="14" r="A23"/>
      <c s="14" r="B23"/>
      <c s="14" r="C23"/>
      <c s="14" r="D23"/>
      <c s="14" r="E23"/>
      <c s="14" r="F23"/>
      <c s="14" r="G23"/>
      <c s="14" r="H23"/>
      <c s="14" r="I23"/>
      <c s="14" r="J23"/>
      <c s="14" r="K23"/>
      <c s="59" r="L23"/>
      <c s="14" r="M23"/>
      <c s="14" r="N23"/>
      <c s="14" r="O23"/>
      <c s="14" r="P23"/>
      <c s="14" r="Q23"/>
      <c s="14" r="R23"/>
      <c s="14" r="S23"/>
      <c s="14" r="T23"/>
      <c s="14" r="U23"/>
      <c s="14" r="V23"/>
    </row>
    <row r="24">
      <c s="14" r="A24"/>
      <c s="14" r="B24"/>
      <c s="14" r="C24"/>
      <c s="14" r="D24"/>
      <c s="14" r="E24"/>
      <c s="14" r="F24"/>
      <c s="14" r="G24"/>
      <c s="14" r="H24"/>
      <c s="14" r="I24"/>
      <c s="14" r="J24"/>
      <c s="14" r="K24"/>
      <c s="59" r="L24"/>
      <c s="14" r="M24"/>
      <c s="14" r="N24"/>
      <c s="14" r="O24"/>
      <c s="14" r="P24"/>
      <c s="14" r="Q24"/>
      <c s="14" r="R24"/>
      <c s="14" r="S24"/>
      <c s="14" r="T24"/>
      <c s="14" r="U24"/>
      <c s="14" r="V24"/>
    </row>
    <row r="25">
      <c s="14" r="A25"/>
      <c s="14" r="B25"/>
      <c s="14" r="C25"/>
      <c s="14" r="D25"/>
      <c s="14" r="E25"/>
      <c s="14" r="F25"/>
      <c s="14" r="G25"/>
      <c s="14" r="H25"/>
      <c s="14" r="I25"/>
      <c s="14" r="J25"/>
      <c s="14" r="K25"/>
      <c s="59" r="L25"/>
      <c s="14" r="M25"/>
      <c s="14" r="N25"/>
      <c s="14" r="O25"/>
      <c s="14" r="P25"/>
      <c s="14" r="Q25"/>
      <c s="14" r="R25"/>
      <c s="14" r="S25"/>
      <c s="14" r="T25"/>
      <c s="14" r="U25"/>
      <c s="14" r="V25"/>
    </row>
    <row r="26">
      <c s="14" r="A26"/>
      <c s="14" r="B26"/>
      <c s="14" r="C26"/>
      <c s="14" r="D26"/>
      <c s="14" r="E26"/>
      <c s="14" r="F26"/>
      <c s="14" r="G26"/>
      <c s="14" r="H26"/>
      <c s="14" r="I26"/>
      <c s="14" r="J26"/>
      <c s="14" r="K26"/>
      <c s="59" r="L26"/>
      <c s="14" r="M26"/>
      <c s="14" r="N26"/>
      <c s="14" r="O26"/>
      <c s="14" r="P26"/>
      <c s="14" r="Q26"/>
      <c s="14" r="R26"/>
      <c s="14" r="S26"/>
      <c s="14" r="T26"/>
      <c s="14" r="U26"/>
      <c s="14" r="V26"/>
    </row>
    <row r="27">
      <c s="14" r="A27"/>
      <c s="14" r="B27"/>
      <c s="14" r="C27"/>
      <c s="14" r="D27"/>
      <c s="14" r="E27"/>
      <c s="14" r="F27"/>
      <c s="14" r="G27"/>
      <c s="14" r="H27"/>
      <c s="14" r="I27"/>
      <c s="14" r="J27"/>
      <c s="14" r="K27"/>
      <c s="59" r="L27"/>
      <c s="14" r="M27"/>
      <c s="14" r="N27"/>
      <c s="14" r="O27"/>
      <c s="14" r="P27"/>
      <c s="14" r="Q27"/>
      <c s="14" r="R27"/>
      <c s="14" r="S27"/>
      <c s="14" r="T27"/>
      <c s="14" r="U27"/>
      <c s="14" r="V27"/>
    </row>
    <row r="28">
      <c s="14" r="A28"/>
      <c s="14" r="B28"/>
      <c s="14" r="C28"/>
      <c s="14" r="D28"/>
      <c s="14" r="E28"/>
      <c s="14" r="F28"/>
      <c s="14" r="G28"/>
      <c s="14" r="H28"/>
      <c s="14" r="I28"/>
      <c s="14" r="J28"/>
      <c s="14" r="K28"/>
      <c s="59" r="L28"/>
      <c s="14" r="M28"/>
      <c s="14" r="N28"/>
      <c s="14" r="O28"/>
      <c s="14" r="P28"/>
      <c s="14" r="Q28"/>
      <c s="14" r="R28"/>
      <c s="14" r="S28"/>
      <c s="14" r="T28"/>
      <c s="14" r="U28"/>
      <c s="14" r="V28"/>
    </row>
    <row r="29">
      <c s="14" r="A29"/>
      <c s="14" r="B29"/>
      <c s="14" r="C29"/>
      <c s="14" r="D29"/>
      <c s="14" r="E29"/>
      <c s="14" r="F29"/>
      <c s="14" r="G29"/>
      <c s="14" r="H29"/>
      <c s="14" r="I29"/>
      <c s="14" r="J29"/>
      <c s="14" r="K29"/>
      <c s="59" r="L29"/>
      <c s="14" r="M29"/>
      <c s="14" r="N29"/>
      <c s="14" r="O29"/>
      <c s="14" r="P29"/>
      <c s="14" r="Q29"/>
      <c s="14" r="R29"/>
      <c s="14" r="S29"/>
      <c s="14" r="T29"/>
      <c s="14" r="U29"/>
      <c s="14" r="V29"/>
    </row>
    <row r="30">
      <c s="14" r="A30"/>
      <c s="14" r="B30"/>
      <c s="14" r="C30"/>
      <c s="14" r="D30"/>
      <c s="14" r="E30"/>
      <c s="14" r="F30"/>
      <c s="14" r="G30"/>
      <c s="14" r="H30"/>
      <c s="14" r="I30"/>
      <c s="14" r="J30"/>
      <c s="14" r="K30"/>
      <c s="59" r="L30"/>
      <c s="14" r="M30"/>
      <c s="14" r="N30"/>
      <c s="14" r="O30"/>
      <c s="14" r="P30"/>
      <c s="14" r="Q30"/>
      <c s="14" r="R30"/>
      <c s="14" r="S30"/>
      <c s="14" r="T30"/>
      <c s="14" r="U30"/>
      <c s="14" r="V30"/>
    </row>
    <row r="31">
      <c s="14" r="A31"/>
      <c s="14" r="B31"/>
      <c s="14" r="C31"/>
      <c s="14" r="D31"/>
      <c s="14" r="E31"/>
      <c s="14" r="F31"/>
      <c s="14" r="G31"/>
      <c s="14" r="H31"/>
      <c s="14" r="I31"/>
      <c s="14" r="J31"/>
      <c s="14" r="K31"/>
      <c s="59" r="L31"/>
      <c s="14" r="M31"/>
      <c s="14" r="N31"/>
      <c s="14" r="O31"/>
      <c s="14" r="P31"/>
      <c s="14" r="Q31"/>
      <c s="14" r="R31"/>
      <c s="14" r="S31"/>
      <c s="14" r="T31"/>
      <c s="14" r="U31"/>
      <c s="14" r="V31"/>
    </row>
    <row r="32">
      <c s="14" r="A32"/>
      <c s="14" r="B32"/>
      <c s="14" r="C32"/>
      <c s="14" r="D32"/>
      <c s="14" r="E32"/>
      <c s="14" r="F32"/>
      <c s="14" r="G32"/>
      <c s="14" r="H32"/>
      <c s="14" r="I32"/>
      <c s="14" r="J32"/>
      <c s="14" r="K32"/>
      <c s="59" r="L32"/>
      <c s="14" r="M32"/>
      <c s="14" r="N32"/>
      <c s="14" r="O32"/>
      <c s="14" r="P32"/>
      <c s="14" r="Q32"/>
      <c s="14" r="R32"/>
      <c s="14" r="S32"/>
      <c s="14" r="T32"/>
      <c s="14" r="U32"/>
      <c s="14" r="V32"/>
    </row>
    <row r="33">
      <c s="14" r="A33"/>
      <c s="14" r="B33"/>
      <c s="14" r="C33"/>
      <c s="14" r="D33"/>
      <c s="14" r="E33"/>
      <c s="14" r="F33"/>
      <c s="14" r="G33"/>
      <c s="14" r="H33"/>
      <c s="14" r="I33"/>
      <c s="14" r="J33"/>
      <c s="14" r="K33"/>
      <c s="14" r="L33"/>
      <c s="14" r="M33"/>
      <c s="14" r="N33"/>
      <c s="14" r="O33"/>
      <c s="14" r="P33"/>
      <c s="14" r="Q33"/>
      <c s="14" r="R33"/>
      <c s="14" r="S33"/>
      <c s="14" r="T33"/>
      <c s="14" r="U33"/>
      <c s="14" r="V33"/>
    </row>
    <row r="34">
      <c s="14" r="A34"/>
      <c s="14" r="B34"/>
      <c s="14" r="C34"/>
      <c s="14" r="D34"/>
      <c s="14" r="E34"/>
      <c s="14" r="F34"/>
      <c s="14" r="G34"/>
      <c s="14" r="H34"/>
      <c s="14" r="I34"/>
      <c s="14" r="J34"/>
      <c s="14" r="K34"/>
      <c s="14" r="L34"/>
      <c s="14" r="M34"/>
      <c s="14" r="N34"/>
      <c s="14" r="O34"/>
      <c s="14" r="P34"/>
      <c s="14" r="Q34"/>
      <c s="14" r="R34"/>
      <c s="14" r="S34"/>
      <c s="14" r="T34"/>
      <c s="14" r="U34"/>
      <c s="14" r="V34"/>
    </row>
    <row r="35">
      <c s="14" r="A35"/>
      <c s="14" r="B35"/>
      <c s="14" r="C35"/>
      <c s="14" r="D35"/>
      <c s="14" r="E35"/>
      <c s="14" r="F35"/>
      <c s="14" r="G35"/>
      <c s="14" r="H35"/>
      <c s="14" r="I35"/>
      <c s="14" r="J35"/>
      <c s="14" r="K35"/>
      <c s="14" r="L35"/>
      <c s="14" r="M35"/>
      <c s="14" r="N35"/>
      <c s="14" r="O35"/>
      <c s="14" r="P35"/>
      <c s="14" r="Q35"/>
      <c s="14" r="R35"/>
      <c s="14" r="S35"/>
      <c s="14" r="T35"/>
      <c s="14" r="U35"/>
      <c s="14" r="V35"/>
    </row>
    <row r="36">
      <c s="14" r="A36"/>
      <c s="14" r="B36"/>
      <c s="14" r="C36"/>
      <c s="14" r="D36"/>
      <c s="14" r="E36"/>
      <c s="14" r="F36"/>
      <c s="14" r="G36"/>
      <c s="14" r="H36"/>
      <c s="14" r="I36"/>
      <c s="14" r="J36"/>
      <c s="14" r="K36"/>
      <c s="14" r="L36"/>
      <c s="14" r="M36"/>
      <c s="14" r="N36"/>
      <c s="14" r="O36"/>
      <c s="14" r="P36"/>
      <c s="14" r="Q36"/>
      <c s="14" r="R36"/>
      <c s="14" r="S36"/>
      <c s="14" r="T36"/>
      <c s="14" r="U36"/>
      <c s="14" r="V36"/>
    </row>
    <row r="37">
      <c s="14" r="A37"/>
      <c s="14" r="B37"/>
      <c s="14" r="C37"/>
      <c s="14" r="D37"/>
      <c s="14" r="E37"/>
      <c s="14" r="F37"/>
      <c s="14" r="G37"/>
      <c s="14" r="H37"/>
      <c s="14" r="I37"/>
      <c s="14" r="J37"/>
      <c s="14" r="K37"/>
      <c s="14" r="L37"/>
      <c s="14" r="M37"/>
      <c s="14" r="N37"/>
      <c s="14" r="O37"/>
      <c s="14" r="P37"/>
      <c s="14" r="Q37"/>
      <c s="14" r="R37"/>
      <c s="14" r="S37"/>
      <c s="14" r="T37"/>
      <c s="14" r="U37"/>
      <c s="14" r="V37"/>
    </row>
    <row r="38">
      <c s="14" r="A38"/>
      <c s="14" r="B38"/>
      <c s="14" r="C38"/>
      <c s="14" r="D38"/>
      <c s="14" r="E38"/>
      <c s="14" r="F38"/>
      <c s="14" r="G38"/>
      <c s="14" r="H38"/>
      <c s="14" r="I38"/>
      <c s="14" r="J38"/>
      <c s="14" r="K38"/>
      <c s="14" r="L38"/>
      <c s="14" r="M38"/>
      <c s="14" r="N38"/>
      <c s="14" r="O38"/>
      <c s="14" r="P38"/>
      <c s="14" r="Q38"/>
      <c s="14" r="R38"/>
      <c s="14" r="S38"/>
      <c s="14" r="T38"/>
      <c s="14" r="U38"/>
      <c s="14" r="V38"/>
    </row>
    <row r="39">
      <c s="14" r="A39"/>
      <c s="14" r="B39"/>
      <c s="14" r="C39"/>
      <c s="14" r="D39"/>
      <c s="14" r="E39"/>
      <c s="14" r="F39"/>
      <c s="14" r="G39"/>
      <c s="14" r="H39"/>
      <c s="14" r="I39"/>
      <c s="14" r="J39"/>
      <c s="14" r="K39"/>
      <c s="14" r="L39"/>
      <c s="14" r="M39"/>
      <c s="14" r="N39"/>
      <c s="14" r="O39"/>
      <c s="14" r="P39"/>
      <c s="14" r="Q39"/>
      <c s="14" r="R39"/>
      <c s="14" r="S39"/>
      <c s="14" r="T39"/>
      <c s="14" r="U39"/>
      <c s="14" r="V39"/>
    </row>
    <row r="40">
      <c s="14" r="A40"/>
      <c s="14" r="B40"/>
      <c s="14" r="C40"/>
      <c s="14" r="D40"/>
      <c s="14" r="E40"/>
      <c s="14" r="F40"/>
      <c s="14" r="G40"/>
      <c s="14" r="H40"/>
      <c s="14" r="I40"/>
      <c s="14" r="J40"/>
      <c s="14" r="K40"/>
      <c s="14" r="L40"/>
      <c s="14" r="M40"/>
      <c s="14" r="N40"/>
      <c s="14" r="O40"/>
      <c s="14" r="P40"/>
      <c s="14" r="Q40"/>
      <c s="14" r="R40"/>
      <c s="14" r="S40"/>
      <c s="14" r="T40"/>
      <c s="14" r="U40"/>
      <c s="14" r="V40"/>
    </row>
    <row r="41">
      <c s="14" r="A41"/>
      <c s="14" r="B41"/>
      <c s="14" r="C41"/>
      <c s="14" r="D41"/>
      <c s="14" r="E41"/>
      <c s="14" r="F41"/>
      <c s="14" r="G41"/>
      <c s="14" r="H41"/>
      <c s="14" r="I41"/>
      <c s="14" r="J41"/>
      <c s="14" r="K41"/>
      <c s="14" r="L41"/>
      <c s="14" r="M41"/>
      <c s="14" r="N41"/>
      <c s="14" r="O41"/>
      <c s="14" r="P41"/>
      <c s="14" r="Q41"/>
      <c s="14" r="R41"/>
      <c s="14" r="S41"/>
      <c s="14" r="T41"/>
      <c s="14" r="U41"/>
      <c s="14" r="V41"/>
    </row>
    <row r="42">
      <c s="14" r="A42"/>
      <c s="14" r="B42"/>
      <c s="14" r="C42"/>
      <c s="14" r="D42"/>
      <c s="14" r="E42"/>
      <c s="14" r="F42"/>
      <c s="14" r="G42"/>
      <c s="14" r="H42"/>
      <c s="14" r="I42"/>
      <c s="14" r="J42"/>
      <c s="14" r="K42"/>
      <c s="14" r="L42"/>
      <c s="14" r="M42"/>
      <c s="14" r="N42"/>
      <c s="14" r="O42"/>
      <c s="14" r="P42"/>
      <c s="14" r="Q42"/>
      <c s="14" r="R42"/>
      <c s="14" r="S42"/>
      <c s="14" r="T42"/>
      <c s="14" r="U42"/>
      <c s="14" r="V42"/>
    </row>
    <row r="43">
      <c s="14" r="A43"/>
      <c s="14" r="B43"/>
      <c s="14" r="C43"/>
      <c s="14" r="D43"/>
      <c s="14" r="E43"/>
      <c s="14" r="F43"/>
      <c s="14" r="G43"/>
      <c s="14" r="H43"/>
      <c s="14" r="I43"/>
      <c s="14" r="J43"/>
      <c s="14" r="K43"/>
      <c s="14" r="L43"/>
      <c s="14" r="M43"/>
      <c s="14" r="N43"/>
      <c s="14" r="O43"/>
      <c s="14" r="P43"/>
      <c s="14" r="Q43"/>
      <c s="14" r="R43"/>
      <c s="14" r="S43"/>
      <c s="14" r="T43"/>
      <c s="14" r="U43"/>
      <c s="14" r="V43"/>
    </row>
    <row r="44">
      <c s="14" r="A44"/>
      <c s="14" r="B44"/>
      <c s="14" r="C44"/>
      <c s="14" r="D44"/>
      <c s="14" r="E44"/>
      <c s="14" r="F44"/>
      <c s="14" r="G44"/>
      <c s="14" r="H44"/>
      <c s="14" r="I44"/>
      <c s="14" r="J44"/>
      <c s="14" r="K44"/>
      <c s="14" r="L44"/>
      <c s="14" r="M44"/>
      <c s="14" r="N44"/>
      <c s="14" r="O44"/>
      <c s="14" r="P44"/>
      <c s="14" r="Q44"/>
      <c s="14" r="R44"/>
      <c s="14" r="S44"/>
      <c s="14" r="T44"/>
      <c s="14" r="U44"/>
      <c s="14" r="V44"/>
    </row>
    <row r="45">
      <c s="14" r="A45"/>
      <c s="14" r="B45"/>
      <c s="14" r="C45"/>
      <c s="14" r="D45"/>
      <c s="14" r="E45"/>
      <c s="14" r="F45"/>
      <c s="14" r="G45"/>
      <c s="14" r="H45"/>
      <c s="14" r="I45"/>
      <c s="14" r="J45"/>
      <c s="14" r="K45"/>
      <c s="14" r="L45"/>
      <c s="14" r="M45"/>
      <c s="14" r="N45"/>
      <c s="14" r="O45"/>
      <c s="14" r="P45"/>
      <c s="14" r="Q45"/>
      <c s="14" r="R45"/>
      <c s="14" r="S45"/>
      <c s="14" r="T45"/>
      <c s="14" r="U45"/>
      <c s="14" r="V45"/>
    </row>
    <row r="46">
      <c s="14" r="A46"/>
      <c s="14" r="B46"/>
      <c s="14" r="C46"/>
      <c s="14" r="D46"/>
      <c s="14" r="E46"/>
      <c s="14" r="F46"/>
      <c s="14" r="G46"/>
      <c s="14" r="H46"/>
      <c s="14" r="I46"/>
      <c s="14" r="J46"/>
      <c s="14" r="K46"/>
      <c s="14" r="L46"/>
      <c s="14" r="M46"/>
      <c s="14" r="N46"/>
      <c s="14" r="O46"/>
      <c s="14" r="P46"/>
      <c s="14" r="Q46"/>
      <c s="14" r="R46"/>
      <c s="14" r="S46"/>
      <c s="14" r="T46"/>
      <c s="14" r="U46"/>
      <c s="14" r="V46"/>
    </row>
    <row r="47">
      <c s="14" r="A47"/>
      <c s="14" r="B47"/>
      <c s="14" r="C47"/>
      <c s="14" r="D47"/>
      <c s="14" r="E47"/>
      <c s="14" r="F47"/>
      <c s="14" r="G47"/>
      <c s="14" r="H47"/>
      <c s="14" r="I47"/>
      <c s="14" r="J47"/>
      <c s="14" r="K47"/>
      <c s="14" r="L47"/>
      <c s="14" r="M47"/>
      <c s="14" r="N47"/>
      <c s="14" r="O47"/>
      <c s="14" r="P47"/>
      <c s="14" r="Q47"/>
      <c s="14" r="R47"/>
      <c s="14" r="S47"/>
      <c s="14" r="T47"/>
      <c s="14" r="U47"/>
      <c s="14" r="V47"/>
    </row>
    <row r="48">
      <c s="14" r="A48"/>
      <c s="14" r="B48"/>
      <c s="14" r="C48"/>
      <c s="14" r="D48"/>
      <c s="14" r="E48"/>
      <c s="14" r="F48"/>
      <c s="14" r="G48"/>
      <c s="14" r="H48"/>
      <c s="14" r="I48"/>
      <c s="14" r="J48"/>
      <c s="14" r="K48"/>
      <c s="14" r="L48"/>
      <c s="14" r="M48"/>
      <c s="14" r="N48"/>
      <c s="14" r="O48"/>
      <c s="14" r="P48"/>
      <c s="14" r="Q48"/>
      <c s="14" r="R48"/>
      <c s="14" r="S48"/>
      <c s="14" r="T48"/>
      <c s="14" r="U48"/>
      <c s="14" r="V48"/>
    </row>
    <row r="49">
      <c s="14" r="A49"/>
      <c s="14" r="B49"/>
      <c s="14" r="C49"/>
      <c s="14" r="D49"/>
      <c s="14" r="E49"/>
      <c s="14" r="F49"/>
      <c s="14" r="G49"/>
      <c s="14" r="H49"/>
      <c s="14" r="I49"/>
      <c s="14" r="J49"/>
      <c s="14" r="K49"/>
      <c s="14" r="L49"/>
      <c s="14" r="M49"/>
      <c s="14" r="N49"/>
      <c s="14" r="O49"/>
      <c s="14" r="P49"/>
      <c s="14" r="Q49"/>
      <c s="14" r="R49"/>
      <c s="14" r="S49"/>
      <c s="14" r="T49"/>
      <c s="14" r="U49"/>
      <c s="14" r="V49"/>
    </row>
    <row r="50">
      <c s="14" r="A50"/>
      <c s="14" r="B50"/>
      <c s="14" r="C50"/>
      <c s="14" r="D50"/>
      <c s="14" r="E50"/>
      <c s="14" r="F50"/>
      <c s="14" r="G50"/>
      <c s="14" r="H50"/>
      <c s="14" r="I50"/>
      <c s="14" r="J50"/>
      <c s="14" r="K50"/>
      <c s="14" r="L50"/>
      <c s="14" r="M50"/>
      <c s="14" r="N50"/>
      <c s="14" r="O50"/>
      <c s="14" r="P50"/>
      <c s="14" r="Q50"/>
      <c s="14" r="R50"/>
      <c s="14" r="S50"/>
      <c s="14" r="T50"/>
      <c s="14" r="U50"/>
      <c s="14" r="V50"/>
    </row>
    <row r="51">
      <c s="14" r="A51"/>
      <c s="14" r="B51"/>
      <c s="14" r="C51"/>
      <c s="14" r="D51"/>
      <c s="14" r="E51"/>
      <c s="14" r="F51"/>
      <c s="14" r="G51"/>
      <c s="14" r="H51"/>
      <c s="14" r="I51"/>
      <c s="14" r="J51"/>
      <c s="14" r="K51"/>
      <c s="14" r="L51"/>
      <c s="14" r="M51"/>
      <c s="14" r="N51"/>
      <c s="14" r="O51"/>
      <c s="14" r="P51"/>
      <c s="14" r="Q51"/>
      <c s="14" r="R51"/>
      <c s="14" r="S51"/>
      <c s="14" r="T51"/>
      <c s="14" r="U51"/>
      <c s="14" r="V51"/>
    </row>
    <row r="52">
      <c s="14" r="A52"/>
      <c s="14" r="B52"/>
      <c s="14" r="C52"/>
      <c s="14" r="D52"/>
      <c s="14" r="E52"/>
      <c s="14" r="F52"/>
      <c s="14" r="G52"/>
      <c s="14" r="H52"/>
      <c s="14" r="I52"/>
      <c s="14" r="J52"/>
      <c s="14" r="K52"/>
      <c s="14" r="L52"/>
      <c s="14" r="M52"/>
      <c s="14" r="N52"/>
      <c s="14" r="O52"/>
      <c s="14" r="P52"/>
      <c s="14" r="Q52"/>
      <c s="14" r="R52"/>
      <c s="14" r="S52"/>
      <c s="14" r="T52"/>
      <c s="14" r="U52"/>
      <c s="14" r="V52"/>
    </row>
    <row r="53">
      <c s="14" r="A53"/>
      <c s="14" r="B53"/>
      <c s="14" r="C53"/>
      <c s="14" r="D53"/>
      <c s="14" r="E53"/>
      <c s="14" r="F53"/>
      <c s="14" r="G53"/>
      <c s="14" r="H53"/>
      <c s="14" r="I53"/>
      <c s="14" r="J53"/>
      <c s="14" r="K53"/>
      <c s="14" r="L53"/>
      <c s="14" r="M53"/>
      <c s="14" r="N53"/>
      <c s="14" r="O53"/>
      <c s="14" r="P53"/>
      <c s="14" r="Q53"/>
      <c s="14" r="R53"/>
      <c s="14" r="S53"/>
      <c s="14" r="T53"/>
      <c s="14" r="U53"/>
      <c s="14" r="V53"/>
    </row>
    <row r="54">
      <c s="14" r="A54"/>
      <c s="14" r="B54"/>
      <c s="14" r="C54"/>
      <c s="14" r="D54"/>
      <c s="14" r="E54"/>
      <c s="14" r="F54"/>
      <c s="14" r="G54"/>
      <c s="14" r="H54"/>
      <c s="14" r="I54"/>
      <c s="14" r="J54"/>
      <c s="14" r="K54"/>
      <c s="14" r="L54"/>
      <c s="14" r="M54"/>
      <c s="14" r="N54"/>
      <c s="14" r="O54"/>
      <c s="14" r="P54"/>
      <c s="14" r="Q54"/>
      <c s="14" r="R54"/>
      <c s="14" r="S54"/>
      <c s="14" r="T54"/>
      <c s="14" r="U54"/>
      <c s="14" r="V54"/>
    </row>
    <row r="55">
      <c s="14" r="A55"/>
      <c s="14" r="B55"/>
      <c s="14" r="C55"/>
      <c s="14" r="D55"/>
      <c s="14" r="E55"/>
      <c s="14" r="F55"/>
      <c s="14" r="G55"/>
      <c s="14" r="H55"/>
      <c s="14" r="I55"/>
      <c s="14" r="J55"/>
      <c s="14" r="K55"/>
      <c s="14" r="L55"/>
      <c s="14" r="M55"/>
      <c s="14" r="N55"/>
      <c s="14" r="O55"/>
      <c s="14" r="P55"/>
      <c s="14" r="Q55"/>
      <c s="14" r="R55"/>
      <c s="14" r="S55"/>
      <c s="14" r="T55"/>
      <c s="14" r="U55"/>
      <c s="14" r="V55"/>
    </row>
    <row r="56">
      <c s="14" r="A56"/>
      <c s="14" r="B56"/>
      <c s="14" r="C56"/>
      <c s="14" r="D56"/>
      <c s="14" r="E56"/>
      <c s="14" r="F56"/>
      <c s="14" r="G56"/>
      <c s="14" r="H56"/>
      <c s="14" r="I56"/>
      <c s="14" r="J56"/>
      <c s="14" r="K56"/>
      <c s="14" r="L56"/>
      <c s="14" r="M56"/>
      <c s="14" r="N56"/>
      <c s="14" r="O56"/>
      <c s="14" r="P56"/>
      <c s="14" r="Q56"/>
      <c s="14" r="R56"/>
      <c s="14" r="S56"/>
      <c s="14" r="T56"/>
      <c s="14" r="U56"/>
      <c s="14" r="V56"/>
    </row>
    <row r="57">
      <c s="14" r="A57"/>
      <c s="14" r="B57"/>
      <c s="14" r="C57"/>
      <c s="14" r="D57"/>
      <c s="14" r="E57"/>
      <c s="14" r="F57"/>
      <c s="14" r="G57"/>
      <c s="14" r="H57"/>
      <c s="14" r="I57"/>
      <c s="14" r="J57"/>
      <c s="14" r="K57"/>
      <c s="14" r="L57"/>
      <c s="14" r="M57"/>
      <c s="14" r="N57"/>
      <c s="14" r="O57"/>
      <c s="14" r="P57"/>
      <c s="14" r="Q57"/>
      <c s="14" r="R57"/>
      <c s="14" r="S57"/>
      <c s="14" r="T57"/>
      <c s="14" r="U57"/>
      <c s="14" r="V57"/>
    </row>
    <row r="58">
      <c s="14" r="A58"/>
      <c s="14" r="B58"/>
      <c s="14" r="C58"/>
      <c s="14" r="D58"/>
      <c s="14" r="E58"/>
      <c s="14" r="F58"/>
      <c s="14" r="G58"/>
      <c s="14" r="H58"/>
      <c s="14" r="I58"/>
      <c s="14" r="J58"/>
      <c s="14" r="K58"/>
      <c s="14" r="L58"/>
      <c s="14" r="M58"/>
      <c s="14" r="N58"/>
      <c s="14" r="O58"/>
      <c s="14" r="P58"/>
      <c s="14" r="Q58"/>
      <c s="14" r="R58"/>
      <c s="14" r="S58"/>
      <c s="14" r="T58"/>
      <c s="14" r="U58"/>
      <c s="14" r="V58"/>
    </row>
    <row r="59">
      <c s="14" r="A59"/>
      <c s="14" r="B59"/>
      <c s="14" r="C59"/>
      <c s="14" r="D59"/>
      <c s="14" r="E59"/>
      <c s="14" r="F59"/>
      <c s="14" r="G59"/>
      <c s="14" r="H59"/>
      <c s="14" r="I59"/>
      <c s="14" r="J59"/>
      <c s="14" r="K59"/>
      <c s="14" r="L59"/>
      <c s="14" r="M59"/>
      <c s="14" r="N59"/>
      <c s="14" r="O59"/>
      <c s="14" r="P59"/>
      <c s="14" r="Q59"/>
      <c s="14" r="R59"/>
      <c s="14" r="S59"/>
      <c s="14" r="T59"/>
      <c s="14" r="U59"/>
      <c s="14" r="V59"/>
    </row>
    <row r="60">
      <c s="14" r="A60"/>
      <c s="14" r="B60"/>
      <c s="14" r="C60"/>
      <c s="14" r="D60"/>
      <c s="14" r="E60"/>
      <c s="14" r="F60"/>
      <c s="14" r="G60"/>
      <c s="14" r="H60"/>
      <c s="14" r="I60"/>
      <c s="14" r="J60"/>
      <c s="14" r="K60"/>
      <c s="14" r="L60"/>
      <c s="14" r="M60"/>
      <c s="14" r="N60"/>
      <c s="14" r="O60"/>
      <c s="14" r="P60"/>
      <c s="14" r="Q60"/>
      <c s="14" r="R60"/>
      <c s="14" r="S60"/>
      <c s="14" r="T60"/>
      <c s="14" r="U60"/>
      <c s="14" r="V60"/>
    </row>
    <row r="61">
      <c s="14" r="A61"/>
      <c s="14" r="B61"/>
      <c s="14" r="C61"/>
      <c s="14" r="D61"/>
      <c s="14" r="E61"/>
      <c s="14" r="F61"/>
      <c s="14" r="G61"/>
      <c s="14" r="H61"/>
      <c s="14" r="I61"/>
      <c s="14" r="J61"/>
      <c s="14" r="K61"/>
      <c s="14" r="L61"/>
      <c s="14" r="M61"/>
      <c s="14" r="N61"/>
      <c s="14" r="O61"/>
      <c s="14" r="P61"/>
      <c s="14" r="Q61"/>
      <c s="14" r="R61"/>
      <c s="14" r="S61"/>
      <c s="14" r="T61"/>
      <c s="14" r="U61"/>
      <c s="14" r="V61"/>
    </row>
    <row r="62">
      <c s="14" r="A62"/>
      <c s="14" r="B62"/>
      <c s="14" r="C62"/>
      <c s="14" r="D62"/>
      <c s="14" r="E62"/>
      <c s="14" r="F62"/>
      <c s="14" r="G62"/>
      <c s="14" r="H62"/>
      <c s="14" r="I62"/>
      <c s="14" r="J62"/>
      <c s="14" r="K62"/>
      <c s="14" r="L62"/>
      <c s="14" r="M62"/>
      <c s="14" r="N62"/>
      <c s="14" r="O62"/>
      <c s="14" r="P62"/>
      <c s="14" r="Q62"/>
      <c s="14" r="R62"/>
      <c s="14" r="S62"/>
      <c s="14" r="T62"/>
      <c s="14" r="U62"/>
      <c s="14" r="V62"/>
    </row>
    <row r="63">
      <c s="14" r="A63"/>
      <c s="14" r="B63"/>
      <c s="14" r="C63"/>
      <c s="14" r="D63"/>
      <c s="14" r="E63"/>
      <c s="14" r="F63"/>
      <c s="14" r="G63"/>
      <c s="14" r="H63"/>
      <c s="14" r="I63"/>
      <c s="14" r="J63"/>
      <c s="14" r="K63"/>
      <c s="14" r="L63"/>
      <c s="14" r="M63"/>
      <c s="14" r="N63"/>
      <c s="14" r="O63"/>
      <c s="14" r="P63"/>
      <c s="14" r="Q63"/>
      <c s="14" r="R63"/>
      <c s="14" r="S63"/>
      <c s="14" r="T63"/>
      <c s="14" r="U63"/>
      <c s="14" r="V63"/>
    </row>
    <row r="64">
      <c s="14" r="A64"/>
      <c s="14" r="B64"/>
      <c s="14" r="C64"/>
      <c s="14" r="D64"/>
      <c s="14" r="E64"/>
      <c s="14" r="F64"/>
      <c s="14" r="G64"/>
      <c s="14" r="H64"/>
      <c s="14" r="I64"/>
      <c s="14" r="J64"/>
      <c s="14" r="K64"/>
      <c s="14" r="L64"/>
      <c s="14" r="M64"/>
      <c s="14" r="N64"/>
      <c s="14" r="O64"/>
      <c s="14" r="P64"/>
      <c s="14" r="Q64"/>
      <c s="14" r="R64"/>
      <c s="14" r="S64"/>
      <c s="14" r="T64"/>
      <c s="14" r="U64"/>
      <c s="14" r="V64"/>
    </row>
    <row r="65">
      <c s="14" r="A65"/>
      <c s="14" r="B65"/>
      <c s="14" r="C65"/>
      <c s="14" r="D65"/>
      <c s="14" r="E65"/>
      <c s="14" r="F65"/>
      <c s="14" r="G65"/>
      <c s="14" r="H65"/>
      <c s="14" r="I65"/>
      <c s="14" r="J65"/>
      <c s="14" r="K65"/>
      <c s="14" r="L65"/>
      <c s="14" r="M65"/>
      <c s="14" r="N65"/>
      <c s="14" r="O65"/>
      <c s="14" r="P65"/>
      <c s="14" r="Q65"/>
      <c s="14" r="R65"/>
      <c s="14" r="S65"/>
      <c s="14" r="T65"/>
      <c s="14" r="U65"/>
      <c s="14" r="V65"/>
    </row>
    <row r="66">
      <c s="14" r="A66"/>
      <c s="14" r="B66"/>
      <c s="14" r="C66"/>
      <c s="14" r="D66"/>
      <c s="14" r="E66"/>
      <c s="14" r="F66"/>
      <c s="14" r="G66"/>
      <c s="14" r="H66"/>
      <c s="14" r="I66"/>
      <c s="14" r="J66"/>
      <c s="14" r="K66"/>
      <c s="14" r="L66"/>
      <c s="14" r="M66"/>
      <c s="14" r="N66"/>
      <c s="14" r="O66"/>
      <c s="14" r="P66"/>
      <c s="14" r="Q66"/>
      <c s="14" r="R66"/>
      <c s="14" r="S66"/>
      <c s="14" r="T66"/>
      <c s="14" r="U66"/>
      <c s="14" r="V66"/>
    </row>
    <row r="67">
      <c s="14" r="A67"/>
      <c s="14" r="B67"/>
      <c s="14" r="C67"/>
      <c s="14" r="D67"/>
      <c s="14" r="E67"/>
      <c s="14" r="F67"/>
      <c s="14" r="G67"/>
      <c s="14" r="H67"/>
      <c s="14" r="I67"/>
      <c s="14" r="J67"/>
      <c s="14" r="K67"/>
      <c s="14" r="L67"/>
      <c s="14" r="M67"/>
      <c s="14" r="N67"/>
      <c s="14" r="O67"/>
      <c s="14" r="P67"/>
      <c s="14" r="Q67"/>
      <c s="14" r="R67"/>
      <c s="14" r="S67"/>
      <c s="14" r="T67"/>
      <c s="14" r="U67"/>
      <c s="14" r="V67"/>
    </row>
    <row r="68">
      <c s="14" r="A68"/>
      <c s="14" r="B68"/>
      <c s="14" r="C68"/>
      <c s="14" r="D68"/>
      <c s="14" r="E68"/>
      <c s="14" r="F68"/>
      <c s="14" r="G68"/>
      <c s="14" r="H68"/>
      <c s="14" r="I68"/>
      <c s="14" r="J68"/>
      <c s="14" r="K68"/>
      <c s="14" r="L68"/>
      <c s="14" r="M68"/>
      <c s="14" r="N68"/>
      <c s="14" r="O68"/>
      <c s="14" r="P68"/>
      <c s="14" r="Q68"/>
      <c s="14" r="R68"/>
      <c s="14" r="S68"/>
      <c s="14" r="T68"/>
      <c s="14" r="U68"/>
      <c s="14" r="V68"/>
    </row>
    <row r="69">
      <c s="14" r="A69"/>
      <c s="14" r="B69"/>
      <c s="14" r="C69"/>
      <c s="14" r="D69"/>
      <c s="14" r="E69"/>
      <c s="14" r="F69"/>
      <c s="14" r="G69"/>
      <c s="14" r="H69"/>
      <c s="14" r="I69"/>
      <c s="14" r="J69"/>
      <c s="14" r="K69"/>
      <c s="14" r="L69"/>
      <c s="14" r="M69"/>
      <c s="14" r="N69"/>
      <c s="14" r="O69"/>
      <c s="14" r="P69"/>
      <c s="14" r="Q69"/>
      <c s="14" r="R69"/>
      <c s="14" r="S69"/>
      <c s="14" r="T69"/>
      <c s="14" r="U69"/>
      <c s="14" r="V69"/>
    </row>
    <row r="70">
      <c s="14" r="A70"/>
      <c s="14" r="B70"/>
      <c s="14" r="C70"/>
      <c s="14" r="D70"/>
      <c s="14" r="E70"/>
      <c s="14" r="F70"/>
      <c s="14" r="G70"/>
      <c s="14" r="H70"/>
      <c s="14" r="I70"/>
      <c s="14" r="J70"/>
      <c s="14" r="K70"/>
      <c s="14" r="L70"/>
      <c s="14" r="M70"/>
      <c s="14" r="N70"/>
      <c s="14" r="O70"/>
      <c s="14" r="P70"/>
      <c s="14" r="Q70"/>
      <c s="14" r="R70"/>
      <c s="14" r="S70"/>
      <c s="14" r="T70"/>
      <c s="14" r="U70"/>
      <c s="14" r="V70"/>
    </row>
    <row r="71">
      <c s="14" r="A71"/>
      <c s="14" r="B71"/>
      <c s="14" r="C71"/>
      <c s="14" r="D71"/>
      <c s="14" r="E71"/>
      <c s="14" r="F71"/>
      <c s="14" r="G71"/>
      <c s="14" r="H71"/>
      <c s="14" r="I71"/>
      <c s="14" r="J71"/>
      <c s="14" r="K71"/>
      <c s="14" r="L71"/>
      <c s="14" r="M71"/>
      <c s="14" r="N71"/>
      <c s="14" r="O71"/>
      <c s="14" r="P71"/>
      <c s="14" r="Q71"/>
      <c s="14" r="R71"/>
      <c s="14" r="S71"/>
      <c s="14" r="T71"/>
      <c s="14" r="U71"/>
      <c s="14" r="V71"/>
    </row>
    <row r="72">
      <c s="14" r="A72"/>
      <c s="14" r="B72"/>
      <c s="14" r="C72"/>
      <c s="14" r="D72"/>
      <c s="14" r="E72"/>
      <c s="14" r="F72"/>
      <c s="14" r="G72"/>
      <c s="14" r="H72"/>
      <c s="14" r="I72"/>
      <c s="14" r="J72"/>
      <c s="14" r="K72"/>
      <c s="14" r="L72"/>
      <c s="14" r="M72"/>
      <c s="14" r="N72"/>
      <c s="14" r="O72"/>
      <c s="14" r="P72"/>
      <c s="14" r="Q72"/>
      <c s="14" r="R72"/>
      <c s="14" r="S72"/>
      <c s="14" r="T72"/>
      <c s="14" r="U72"/>
      <c s="14" r="V72"/>
    </row>
    <row r="73">
      <c s="14" r="A73"/>
      <c s="14" r="B73"/>
      <c s="14" r="C73"/>
      <c s="14" r="D73"/>
      <c s="14" r="E73"/>
      <c s="14" r="F73"/>
      <c s="14" r="G73"/>
      <c s="14" r="H73"/>
      <c s="14" r="I73"/>
      <c s="14" r="J73"/>
      <c s="14" r="K73"/>
      <c s="14" r="L73"/>
      <c s="14" r="M73"/>
      <c s="14" r="N73"/>
      <c s="14" r="O73"/>
      <c s="14" r="P73"/>
      <c s="14" r="Q73"/>
      <c s="14" r="R73"/>
      <c s="14" r="S73"/>
      <c s="14" r="T73"/>
      <c s="14" r="U73"/>
      <c s="14" r="V73"/>
    </row>
    <row r="74">
      <c s="14" r="A74"/>
      <c s="14" r="B74"/>
      <c s="14" r="C74"/>
      <c s="14" r="D74"/>
      <c s="14" r="E74"/>
      <c s="14" r="F74"/>
      <c s="14" r="G74"/>
      <c s="14" r="H74"/>
      <c s="14" r="I74"/>
      <c s="14" r="J74"/>
      <c s="14" r="K74"/>
      <c s="14" r="L74"/>
      <c s="14" r="M74"/>
      <c s="14" r="N74"/>
      <c s="14" r="O74"/>
      <c s="14" r="P74"/>
      <c s="14" r="Q74"/>
      <c s="14" r="R74"/>
      <c s="14" r="S74"/>
      <c s="14" r="T74"/>
      <c s="14" r="U74"/>
      <c s="14" r="V74"/>
    </row>
    <row r="75">
      <c s="14" r="A75"/>
      <c s="14" r="B75"/>
      <c s="14" r="C75"/>
      <c s="14" r="D75"/>
      <c s="14" r="E75"/>
      <c s="14" r="F75"/>
      <c s="14" r="G75"/>
      <c s="14" r="H75"/>
      <c s="14" r="I75"/>
      <c s="14" r="J75"/>
      <c s="14" r="K75"/>
      <c s="14" r="L75"/>
      <c s="14" r="M75"/>
      <c s="14" r="N75"/>
      <c s="14" r="O75"/>
      <c s="14" r="P75"/>
      <c s="14" r="Q75"/>
      <c s="14" r="R75"/>
      <c s="14" r="S75"/>
      <c s="14" r="T75"/>
      <c s="14" r="U75"/>
      <c s="14" r="V75"/>
    </row>
    <row r="76">
      <c s="14" r="A76"/>
      <c s="14" r="B76"/>
      <c s="14" r="C76"/>
      <c s="14" r="D76"/>
      <c s="14" r="E76"/>
      <c s="14" r="F76"/>
      <c s="14" r="G76"/>
      <c s="14" r="H76"/>
      <c s="14" r="I76"/>
      <c s="14" r="J76"/>
      <c s="14" r="K76"/>
      <c s="14" r="L76"/>
      <c s="14" r="M76"/>
      <c s="14" r="N76"/>
      <c s="14" r="O76"/>
      <c s="14" r="P76"/>
      <c s="14" r="Q76"/>
      <c s="14" r="R76"/>
      <c s="14" r="S76"/>
      <c s="14" r="T76"/>
      <c s="14" r="U76"/>
      <c s="14" r="V76"/>
    </row>
    <row r="77">
      <c s="14" r="A77"/>
      <c s="14" r="B77"/>
      <c s="14" r="C77"/>
      <c s="14" r="D77"/>
      <c s="14" r="E77"/>
      <c s="14" r="F77"/>
      <c s="14" r="G77"/>
      <c s="14" r="H77"/>
      <c s="14" r="I77"/>
      <c s="14" r="J77"/>
      <c s="14" r="K77"/>
      <c s="14" r="L77"/>
      <c s="14" r="M77"/>
      <c s="14" r="N77"/>
      <c s="14" r="O77"/>
      <c s="14" r="P77"/>
      <c s="14" r="Q77"/>
      <c s="14" r="R77"/>
      <c s="14" r="S77"/>
      <c s="14" r="T77"/>
      <c s="14" r="U77"/>
      <c s="14" r="V77"/>
    </row>
    <row r="78">
      <c s="14" r="A78"/>
      <c s="14" r="B78"/>
      <c s="14" r="C78"/>
      <c s="14" r="D78"/>
      <c s="14" r="E78"/>
      <c s="14" r="F78"/>
      <c s="14" r="G78"/>
      <c s="14" r="H78"/>
      <c s="14" r="I78"/>
      <c s="14" r="J78"/>
      <c s="14" r="K78"/>
      <c s="14" r="L78"/>
      <c s="14" r="M78"/>
      <c s="14" r="N78"/>
      <c s="14" r="O78"/>
      <c s="14" r="P78"/>
      <c s="14" r="Q78"/>
      <c s="14" r="R78"/>
      <c s="14" r="S78"/>
      <c s="14" r="T78"/>
      <c s="14" r="U78"/>
      <c s="14" r="V78"/>
    </row>
    <row r="79">
      <c s="14" r="A79"/>
      <c s="14" r="B79"/>
      <c s="14" r="C79"/>
      <c s="14" r="D79"/>
      <c s="14" r="E79"/>
      <c s="14" r="F79"/>
      <c s="14" r="G79"/>
      <c s="14" r="H79"/>
      <c s="14" r="I79"/>
      <c s="14" r="J79"/>
      <c s="14" r="K79"/>
      <c s="14" r="L79"/>
      <c s="14" r="M79"/>
      <c s="14" r="N79"/>
      <c s="14" r="O79"/>
      <c s="14" r="P79"/>
      <c s="14" r="Q79"/>
      <c s="14" r="R79"/>
      <c s="14" r="S79"/>
      <c s="14" r="T79"/>
      <c s="14" r="U79"/>
      <c s="14" r="V79"/>
    </row>
    <row r="80">
      <c s="14" r="A80"/>
      <c s="14" r="B80"/>
      <c s="14" r="C80"/>
      <c s="14" r="D80"/>
      <c s="14" r="E80"/>
      <c s="14" r="F80"/>
      <c s="14" r="G80"/>
      <c s="14" r="H80"/>
      <c s="14" r="I80"/>
      <c s="14" r="J80"/>
      <c s="14" r="K80"/>
      <c s="14" r="L80"/>
      <c s="14" r="M80"/>
      <c s="14" r="N80"/>
      <c s="14" r="O80"/>
      <c s="14" r="P80"/>
      <c s="14" r="Q80"/>
      <c s="14" r="R80"/>
      <c s="14" r="S80"/>
      <c s="14" r="T80"/>
      <c s="14" r="U80"/>
      <c s="14" r="V80"/>
    </row>
    <row r="81">
      <c s="14" r="A81"/>
      <c s="14" r="B81"/>
      <c s="14" r="C81"/>
      <c s="14" r="D81"/>
      <c s="14" r="E81"/>
      <c s="14" r="F81"/>
      <c s="14" r="G81"/>
      <c s="14" r="H81"/>
      <c s="14" r="I81"/>
      <c s="14" r="J81"/>
      <c s="14" r="K81"/>
      <c s="14" r="L81"/>
      <c s="14" r="M81"/>
      <c s="14" r="N81"/>
      <c s="14" r="O81"/>
      <c s="14" r="P81"/>
      <c s="14" r="Q81"/>
      <c s="14" r="R81"/>
      <c s="14" r="S81"/>
      <c s="14" r="T81"/>
      <c s="14" r="U81"/>
      <c s="14" r="V81"/>
    </row>
    <row r="82">
      <c s="14" r="A82"/>
      <c s="14" r="B82"/>
      <c s="14" r="C82"/>
      <c s="14" r="D82"/>
      <c s="14" r="E82"/>
      <c s="14" r="F82"/>
      <c s="14" r="G82"/>
      <c s="14" r="H82"/>
      <c s="14" r="I82"/>
      <c s="14" r="J82"/>
      <c s="14" r="K82"/>
      <c s="14" r="L82"/>
      <c s="14" r="M82"/>
      <c s="14" r="N82"/>
      <c s="14" r="O82"/>
      <c s="14" r="P82"/>
      <c s="14" r="Q82"/>
      <c s="14" r="R82"/>
      <c s="14" r="S82"/>
      <c s="14" r="T82"/>
      <c s="14" r="U82"/>
      <c s="14" r="V82"/>
    </row>
    <row r="83">
      <c s="14" r="A83"/>
      <c s="14" r="B83"/>
      <c s="14" r="C83"/>
      <c s="14" r="D83"/>
      <c s="14" r="E83"/>
      <c s="14" r="F83"/>
      <c s="14" r="G83"/>
      <c s="14" r="H83"/>
      <c s="14" r="I83"/>
      <c s="14" r="J83"/>
      <c s="14" r="K83"/>
      <c s="14" r="L83"/>
      <c s="14" r="M83"/>
      <c s="14" r="N83"/>
      <c s="14" r="O83"/>
      <c s="14" r="P83"/>
      <c s="14" r="Q83"/>
      <c s="14" r="R83"/>
      <c s="14" r="S83"/>
      <c s="14" r="T83"/>
      <c s="14" r="U83"/>
      <c s="14" r="V83"/>
    </row>
    <row r="84">
      <c s="14" r="A84"/>
      <c s="14" r="B84"/>
      <c s="14" r="C84"/>
      <c s="14" r="D84"/>
      <c s="14" r="E84"/>
      <c s="14" r="F84"/>
      <c s="14" r="G84"/>
      <c s="14" r="H84"/>
      <c s="14" r="I84"/>
      <c s="14" r="J84"/>
      <c s="14" r="K84"/>
      <c s="14" r="L84"/>
      <c s="14" r="M84"/>
      <c s="14" r="N84"/>
      <c s="14" r="O84"/>
      <c s="14" r="P84"/>
      <c s="14" r="Q84"/>
      <c s="14" r="R84"/>
      <c s="14" r="S84"/>
      <c s="14" r="T84"/>
      <c s="14" r="U84"/>
      <c s="14" r="V84"/>
    </row>
    <row r="85">
      <c s="14" r="A85"/>
      <c s="14" r="B85"/>
      <c s="14" r="C85"/>
      <c s="14" r="D85"/>
      <c s="14" r="E85"/>
      <c s="14" r="F85"/>
      <c s="14" r="G85"/>
      <c s="14" r="H85"/>
      <c s="14" r="I85"/>
      <c s="14" r="J85"/>
      <c s="14" r="K85"/>
      <c s="14" r="L85"/>
      <c s="14" r="M85"/>
      <c s="14" r="N85"/>
      <c s="14" r="O85"/>
      <c s="14" r="P85"/>
      <c s="14" r="Q85"/>
      <c s="14" r="R85"/>
      <c s="14" r="S85"/>
      <c s="14" r="T85"/>
      <c s="14" r="U85"/>
      <c s="14" r="V85"/>
    </row>
    <row r="86">
      <c s="14" r="A86"/>
      <c s="14" r="B86"/>
      <c s="14" r="C86"/>
      <c s="14" r="D86"/>
      <c s="14" r="E86"/>
      <c s="14" r="F86"/>
      <c s="14" r="G86"/>
      <c s="14" r="H86"/>
      <c s="14" r="I86"/>
      <c s="14" r="J86"/>
      <c s="14" r="K86"/>
      <c s="14" r="L86"/>
      <c s="14" r="M86"/>
      <c s="14" r="N86"/>
      <c s="14" r="O86"/>
      <c s="14" r="P86"/>
      <c s="14" r="Q86"/>
      <c s="14" r="R86"/>
      <c s="14" r="S86"/>
      <c s="14" r="T86"/>
      <c s="14" r="U86"/>
      <c s="14" r="V86"/>
    </row>
    <row r="87">
      <c s="14" r="A87"/>
      <c s="14" r="B87"/>
      <c s="14" r="C87"/>
      <c s="14" r="D87"/>
      <c s="14" r="E87"/>
      <c s="14" r="F87"/>
      <c s="14" r="G87"/>
      <c s="14" r="H87"/>
      <c s="14" r="I87"/>
      <c s="14" r="J87"/>
      <c s="14" r="K87"/>
      <c s="14" r="L87"/>
      <c s="14" r="M87"/>
      <c s="14" r="N87"/>
      <c s="14" r="O87"/>
      <c s="14" r="P87"/>
      <c s="14" r="Q87"/>
      <c s="14" r="R87"/>
      <c s="14" r="S87"/>
      <c s="14" r="T87"/>
      <c s="14" r="U87"/>
      <c s="14" r="V87"/>
    </row>
    <row r="88">
      <c s="14" r="A88"/>
      <c s="14" r="B88"/>
      <c s="14" r="C88"/>
      <c s="14" r="D88"/>
      <c s="14" r="E88"/>
      <c s="14" r="F88"/>
      <c s="14" r="G88"/>
      <c s="14" r="H88"/>
      <c s="14" r="I88"/>
      <c s="14" r="J88"/>
      <c s="14" r="K88"/>
      <c s="14" r="L88"/>
      <c s="14" r="M88"/>
      <c s="14" r="N88"/>
      <c s="14" r="O88"/>
      <c s="14" r="P88"/>
      <c s="14" r="Q88"/>
      <c s="14" r="R88"/>
      <c s="14" r="S88"/>
      <c s="14" r="T88"/>
      <c s="14" r="U88"/>
      <c s="14" r="V88"/>
    </row>
    <row r="89">
      <c s="14" r="A89"/>
      <c s="14" r="B89"/>
      <c s="14" r="C89"/>
      <c s="14" r="D89"/>
      <c s="14" r="E89"/>
      <c s="14" r="F89"/>
      <c s="14" r="G89"/>
      <c s="14" r="H89"/>
      <c s="14" r="I89"/>
      <c s="14" r="J89"/>
      <c s="14" r="K89"/>
      <c s="14" r="L89"/>
      <c s="14" r="M89"/>
      <c s="14" r="N89"/>
      <c s="14" r="O89"/>
      <c s="14" r="P89"/>
      <c s="14" r="Q89"/>
      <c s="14" r="R89"/>
      <c s="14" r="S89"/>
      <c s="14" r="T89"/>
      <c s="14" r="U89"/>
      <c s="14" r="V89"/>
    </row>
    <row r="90">
      <c s="14" r="A90"/>
      <c s="14" r="B90"/>
      <c s="14" r="C90"/>
      <c s="14" r="D90"/>
      <c s="14" r="E90"/>
      <c s="14" r="F90"/>
      <c s="14" r="G90"/>
      <c s="14" r="H90"/>
      <c s="14" r="I90"/>
      <c s="14" r="J90"/>
      <c s="14" r="K90"/>
      <c s="14" r="L90"/>
      <c s="14" r="M90"/>
      <c s="14" r="N90"/>
      <c s="14" r="O90"/>
      <c s="14" r="P90"/>
      <c s="14" r="Q90"/>
      <c s="14" r="R90"/>
      <c s="14" r="S90"/>
      <c s="14" r="T90"/>
      <c s="14" r="U90"/>
      <c s="14" r="V90"/>
    </row>
    <row r="91">
      <c s="14" r="A91"/>
      <c s="14" r="B91"/>
      <c s="14" r="C91"/>
      <c s="14" r="D91"/>
      <c s="14" r="E91"/>
      <c s="14" r="F91"/>
      <c s="14" r="G91"/>
      <c s="14" r="H91"/>
      <c s="14" r="I91"/>
      <c s="14" r="J91"/>
      <c s="14" r="K91"/>
      <c s="14" r="L91"/>
      <c s="14" r="M91"/>
      <c s="14" r="N91"/>
      <c s="14" r="O91"/>
      <c s="14" r="P91"/>
      <c s="14" r="Q91"/>
      <c s="14" r="R91"/>
      <c s="14" r="S91"/>
      <c s="14" r="T91"/>
      <c s="14" r="U91"/>
      <c s="14" r="V91"/>
    </row>
    <row r="92">
      <c s="14" r="A92"/>
      <c s="14" r="B92"/>
      <c s="14" r="C92"/>
      <c s="14" r="D92"/>
      <c s="14" r="E92"/>
      <c s="14" r="F92"/>
      <c s="14" r="G92"/>
      <c s="14" r="H92"/>
      <c s="14" r="I92"/>
      <c s="14" r="J92"/>
      <c s="14" r="K92"/>
      <c s="14" r="L92"/>
      <c s="14" r="M92"/>
      <c s="14" r="N92"/>
      <c s="14" r="O92"/>
      <c s="14" r="P92"/>
      <c s="14" r="Q92"/>
      <c s="14" r="R92"/>
      <c s="14" r="S92"/>
      <c s="14" r="T92"/>
      <c s="14" r="U92"/>
      <c s="14" r="V92"/>
    </row>
    <row r="93">
      <c s="14" r="A93"/>
      <c s="14" r="B93"/>
      <c s="14" r="C93"/>
      <c s="14" r="D93"/>
      <c s="14" r="E93"/>
      <c s="14" r="F93"/>
      <c s="14" r="G93"/>
      <c s="14" r="H93"/>
      <c s="14" r="I93"/>
      <c s="14" r="J93"/>
      <c s="14" r="K93"/>
      <c s="14" r="L93"/>
      <c s="14" r="M93"/>
      <c s="14" r="N93"/>
      <c s="14" r="O93"/>
      <c s="14" r="P93"/>
      <c s="14" r="Q93"/>
      <c s="14" r="R93"/>
      <c s="14" r="S93"/>
      <c s="14" r="T93"/>
      <c s="14" r="U93"/>
      <c s="14" r="V93"/>
    </row>
    <row r="94">
      <c s="14" r="A94"/>
      <c s="14" r="B94"/>
      <c s="14" r="C94"/>
      <c s="14" r="D94"/>
      <c s="14" r="E94"/>
      <c s="14" r="F94"/>
      <c s="14" r="G94"/>
      <c s="14" r="H94"/>
      <c s="14" r="I94"/>
      <c s="14" r="J94"/>
      <c s="14" r="K94"/>
      <c s="14" r="L94"/>
      <c s="14" r="M94"/>
      <c s="14" r="N94"/>
      <c s="14" r="O94"/>
      <c s="14" r="P94"/>
      <c s="14" r="Q94"/>
      <c s="14" r="R94"/>
      <c s="14" r="S94"/>
      <c s="14" r="T94"/>
      <c s="14" r="U94"/>
      <c s="14" r="V94"/>
    </row>
    <row r="95">
      <c s="14" r="A95"/>
      <c s="14" r="B95"/>
      <c s="14" r="C95"/>
      <c s="14" r="D95"/>
      <c s="14" r="E95"/>
      <c s="14" r="F95"/>
      <c s="14" r="G95"/>
      <c s="14" r="H95"/>
      <c s="14" r="I95"/>
      <c s="14" r="J95"/>
      <c s="14" r="K95"/>
      <c s="14" r="L95"/>
      <c s="14" r="M95"/>
      <c s="14" r="N95"/>
      <c s="14" r="O95"/>
      <c s="14" r="P95"/>
      <c s="14" r="Q95"/>
      <c s="14" r="R95"/>
      <c s="14" r="S95"/>
      <c s="14" r="T95"/>
      <c s="14" r="U95"/>
      <c s="14" r="V95"/>
    </row>
    <row r="96">
      <c s="14" r="A96"/>
      <c s="14" r="B96"/>
      <c s="14" r="C96"/>
      <c s="14" r="D96"/>
      <c s="14" r="E96"/>
      <c s="14" r="F96"/>
      <c s="14" r="G96"/>
      <c s="14" r="H96"/>
      <c s="14" r="I96"/>
      <c s="14" r="J96"/>
      <c s="14" r="K96"/>
      <c s="14" r="L96"/>
      <c s="14" r="M96"/>
      <c s="14" r="N96"/>
      <c s="14" r="O96"/>
      <c s="14" r="P96"/>
      <c s="14" r="Q96"/>
      <c s="14" r="R96"/>
      <c s="14" r="S96"/>
      <c s="14" r="T96"/>
      <c s="14" r="U96"/>
      <c s="14" r="V96"/>
    </row>
    <row r="97">
      <c s="14" r="A97"/>
      <c s="14" r="B97"/>
      <c s="14" r="C97"/>
      <c s="14" r="D97"/>
      <c s="14" r="E97"/>
      <c s="14" r="F97"/>
      <c s="14" r="G97"/>
      <c s="14" r="H97"/>
      <c s="14" r="I97"/>
      <c s="14" r="J97"/>
      <c s="14" r="K97"/>
      <c s="14" r="L97"/>
      <c s="14" r="M97"/>
      <c s="14" r="N97"/>
      <c s="14" r="O97"/>
      <c s="14" r="P97"/>
      <c s="14" r="Q97"/>
      <c s="14" r="R97"/>
      <c s="14" r="S97"/>
      <c s="14" r="T97"/>
      <c s="14" r="U97"/>
      <c s="14" r="V97"/>
    </row>
    <row r="98">
      <c s="14" r="A98"/>
      <c s="14" r="B98"/>
      <c s="14" r="C98"/>
      <c s="14" r="D98"/>
      <c s="14" r="E98"/>
      <c s="14" r="F98"/>
      <c s="14" r="G98"/>
      <c s="14" r="H98"/>
      <c s="14" r="I98"/>
      <c s="14" r="J98"/>
      <c s="14" r="K98"/>
      <c s="14" r="L98"/>
      <c s="14" r="M98"/>
      <c s="14" r="N98"/>
      <c s="14" r="O98"/>
      <c s="14" r="P98"/>
      <c s="14" r="Q98"/>
      <c s="14" r="R98"/>
      <c s="14" r="S98"/>
      <c s="14" r="T98"/>
      <c s="14" r="U98"/>
      <c s="14" r="V98"/>
    </row>
    <row r="99">
      <c s="14" r="A99"/>
      <c s="14" r="B99"/>
      <c s="14" r="C99"/>
      <c s="14" r="D99"/>
      <c s="14" r="E99"/>
      <c s="14" r="F99"/>
      <c s="14" r="G99"/>
      <c s="14" r="H99"/>
      <c s="14" r="I99"/>
      <c s="14" r="J99"/>
      <c s="14" r="K99"/>
      <c s="14" r="L99"/>
      <c s="14" r="M99"/>
      <c s="14" r="N99"/>
      <c s="14" r="O99"/>
      <c s="14" r="P99"/>
      <c s="14" r="Q99"/>
      <c s="14" r="R99"/>
      <c s="14" r="S99"/>
      <c s="14" r="T99"/>
      <c s="14" r="U99"/>
      <c s="14" r="V99"/>
    </row>
    <row r="100">
      <c s="14" r="A100"/>
      <c s="14" r="B100"/>
      <c s="14" r="C100"/>
      <c s="14" r="D100"/>
      <c s="14" r="E100"/>
      <c s="14" r="F100"/>
      <c s="14" r="G100"/>
      <c s="14" r="H100"/>
      <c s="14" r="I100"/>
      <c s="14" r="J100"/>
      <c s="14" r="K100"/>
      <c s="14" r="L100"/>
      <c s="14" r="M100"/>
      <c s="14" r="N100"/>
      <c s="14" r="O100"/>
      <c s="14" r="P100"/>
      <c s="14" r="Q100"/>
      <c s="14" r="R100"/>
      <c s="14" r="S100"/>
      <c s="14" r="T100"/>
      <c s="14" r="U100"/>
      <c s="14" r="V100"/>
    </row>
  </sheetData>
  <mergeCells count="1">
    <mergeCell ref="B2:G2"/>
  </mergeCell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5" customWidth="1" max="5" width="23.57"/>
    <col min="6" customWidth="1" max="6" width="23.71"/>
    <col min="7" customWidth="1" max="7" width="24.29"/>
    <col min="8" customWidth="1" max="8" width="28.43"/>
    <col min="9" customWidth="1" max="9" width="27.14"/>
    <col min="10" customWidth="1" max="10" width="28.29"/>
  </cols>
  <sheetData>
    <row r="1">
      <c t="s" s="2" r="A1">
        <v>0</v>
      </c>
      <c t="s" s="2" r="B1">
        <v>1</v>
      </c>
      <c t="s" s="2" r="C1">
        <v>120</v>
      </c>
      <c t="s" s="2" r="D1">
        <v>121</v>
      </c>
      <c t="s" s="2" r="E1">
        <v>250</v>
      </c>
      <c t="s" s="2" r="F1">
        <v>251</v>
      </c>
      <c t="s" s="2" r="G1">
        <v>252</v>
      </c>
      <c t="s" s="2" r="H1">
        <v>253</v>
      </c>
      <c t="s" s="2" r="I1">
        <v>254</v>
      </c>
      <c t="s" s="2" r="J1">
        <v>255</v>
      </c>
      <c s="14" r="K1"/>
      <c s="14" r="L1"/>
      <c s="14" r="M1"/>
      <c s="14" r="N1"/>
      <c s="14" r="O1"/>
      <c s="14" r="P1"/>
      <c s="14" r="Q1"/>
      <c s="14" r="R1"/>
      <c s="14" r="S1"/>
      <c s="14" r="T1"/>
    </row>
    <row r="2">
      <c t="s" s="19" r="A2">
        <v>10</v>
      </c>
      <c t="s" s="44" r="B2">
        <v>11</v>
      </c>
      <c s="44" r="C2"/>
      <c s="44" r="D2"/>
      <c s="44" r="E2"/>
      <c s="44" r="F2"/>
      <c s="44" r="G2"/>
    </row>
    <row r="3">
      <c t="s" s="14" r="A3">
        <v>132</v>
      </c>
      <c t="s" s="14" r="B3">
        <v>256</v>
      </c>
      <c s="14" r="C3"/>
      <c s="14" r="D3"/>
      <c s="14" r="E3"/>
      <c s="14" r="F3"/>
      <c s="14" r="G3"/>
      <c s="14" r="H3"/>
      <c s="14" r="I3"/>
      <c s="14" r="J3"/>
      <c s="14" r="K3"/>
      <c s="14" r="L3"/>
      <c s="14" r="M3"/>
      <c s="14" r="N3"/>
      <c s="14" r="O3"/>
      <c s="14" r="P3"/>
      <c s="14" r="Q3"/>
      <c s="14" r="R3"/>
      <c s="14" r="S3"/>
      <c s="14" r="T3"/>
    </row>
    <row r="4">
      <c t="s" s="14" r="A4">
        <v>137</v>
      </c>
      <c t="s" s="14" r="B4">
        <v>257</v>
      </c>
      <c t="s" s="14" r="C4">
        <v>139</v>
      </c>
      <c t="s" s="14" r="D4">
        <v>140</v>
      </c>
      <c t="s" s="14" r="E4">
        <v>258</v>
      </c>
      <c t="s" s="14" r="F4">
        <v>259</v>
      </c>
      <c t="s" s="14" r="G4">
        <v>260</v>
      </c>
      <c t="s" s="14" r="H4">
        <v>261</v>
      </c>
      <c t="s" s="14" r="I4">
        <v>262</v>
      </c>
      <c t="s" s="14" r="J4">
        <v>263</v>
      </c>
      <c s="14" r="K4"/>
      <c s="14" r="L4"/>
      <c s="14" r="M4"/>
      <c s="14" r="N4"/>
      <c s="14" r="O4"/>
      <c s="14" r="P4"/>
      <c s="14" r="Q4"/>
      <c s="14" r="R4"/>
      <c s="14" r="S4"/>
      <c s="14" r="T4"/>
    </row>
    <row r="5">
      <c t="s" s="14" r="A5">
        <v>12</v>
      </c>
      <c t="s" s="14" r="B5">
        <v>264</v>
      </c>
      <c t="s" s="14" r="C5">
        <v>139</v>
      </c>
      <c t="s" s="14" r="D5">
        <v>140</v>
      </c>
      <c t="s" s="14" r="E5">
        <v>265</v>
      </c>
      <c t="s" s="14" r="F5">
        <v>266</v>
      </c>
      <c t="s" s="14" r="G5">
        <v>267</v>
      </c>
      <c t="s" s="14" r="H5">
        <v>261</v>
      </c>
      <c t="s" s="14" r="I5">
        <v>268</v>
      </c>
      <c t="s" s="14" r="J5">
        <v>269</v>
      </c>
      <c s="14" r="K5"/>
      <c s="14" r="L5"/>
      <c s="14" r="M5"/>
      <c s="14" r="N5"/>
      <c s="14" r="O5"/>
      <c s="14" r="P5"/>
      <c s="14" r="Q5"/>
      <c s="14" r="R5"/>
      <c s="14" r="S5"/>
      <c s="14" r="T5"/>
    </row>
    <row r="6">
      <c t="s" s="14" r="A6">
        <v>153</v>
      </c>
      <c t="s" s="14" r="B6">
        <v>270</v>
      </c>
      <c t="s" s="14" r="C6">
        <v>139</v>
      </c>
      <c t="s" s="14" r="D6">
        <v>140</v>
      </c>
      <c t="s" s="14" r="E6">
        <v>258</v>
      </c>
      <c t="s" s="14" r="F6">
        <v>259</v>
      </c>
      <c t="s" s="14" r="G6">
        <v>260</v>
      </c>
      <c t="s" s="14" r="H6">
        <v>261</v>
      </c>
      <c t="s" s="14" r="I6">
        <v>262</v>
      </c>
      <c t="s" s="14" r="J6">
        <v>263</v>
      </c>
      <c s="14" r="K6"/>
      <c s="14" r="L6"/>
      <c s="14" r="M6"/>
      <c s="14" r="N6"/>
      <c s="14" r="O6"/>
      <c s="14" r="P6"/>
      <c s="14" r="Q6"/>
      <c s="14" r="R6"/>
      <c s="14" r="S6"/>
      <c s="14" r="T6"/>
    </row>
    <row r="7">
      <c s="14" r="A7"/>
      <c s="14" r="B7"/>
      <c s="14" r="C7"/>
      <c s="14" r="D7"/>
      <c s="14" r="E7"/>
      <c s="14" r="F7"/>
      <c s="14" r="G7"/>
      <c s="14" r="H7"/>
      <c s="14" r="I7"/>
      <c s="14" r="J7"/>
      <c s="14" r="K7"/>
      <c s="14" r="L7"/>
      <c s="14" r="M7"/>
      <c s="14" r="N7"/>
      <c s="14" r="O7"/>
      <c s="14" r="P7"/>
      <c s="14" r="Q7"/>
      <c s="14" r="R7"/>
      <c s="14" r="S7"/>
      <c s="14" r="T7"/>
    </row>
    <row r="8">
      <c s="14" r="A8"/>
      <c s="14" r="B8"/>
      <c s="14" r="C8"/>
      <c s="14" r="D8"/>
      <c s="14" r="E8"/>
      <c s="14" r="F8"/>
      <c s="14" r="G8"/>
      <c s="14" r="H8"/>
      <c s="14" r="I8"/>
      <c s="14" r="J8"/>
      <c s="14" r="K8"/>
      <c s="14" r="L8"/>
      <c s="14" r="M8"/>
      <c s="14" r="N8"/>
      <c s="14" r="O8"/>
      <c s="14" r="P8"/>
      <c s="14" r="Q8"/>
      <c s="14" r="R8"/>
      <c s="14" r="S8"/>
      <c s="14" r="T8"/>
    </row>
    <row r="9">
      <c s="14" r="A9"/>
      <c s="14" r="B9"/>
      <c s="14" r="C9"/>
      <c s="14" r="D9"/>
      <c s="14" r="E9"/>
      <c s="14" r="F9"/>
      <c s="14" r="G9"/>
      <c s="14" r="H9"/>
      <c s="14" r="I9"/>
      <c s="14" r="J9"/>
      <c s="14" r="K9"/>
      <c s="14" r="L9"/>
      <c s="14" r="M9"/>
      <c s="14" r="N9"/>
      <c s="14" r="O9"/>
      <c s="14" r="P9"/>
      <c s="14" r="Q9"/>
      <c s="14" r="R9"/>
      <c s="14" r="S9"/>
      <c s="14" r="T9"/>
    </row>
    <row r="10">
      <c s="14" r="A10"/>
      <c s="14" r="B10"/>
      <c s="14" r="C10"/>
      <c s="14" r="D10"/>
      <c s="14" r="E10"/>
      <c s="14" r="F10"/>
      <c s="14" r="G10"/>
      <c s="14" r="H10"/>
      <c s="14" r="I10"/>
      <c s="14" r="J10"/>
      <c s="14" r="K10"/>
      <c s="14" r="L10"/>
      <c s="14" r="M10"/>
      <c s="14" r="N10"/>
      <c s="14" r="O10"/>
      <c s="14" r="P10"/>
      <c s="14" r="Q10"/>
      <c s="14" r="R10"/>
      <c s="14" r="S10"/>
      <c s="14" r="T10"/>
    </row>
    <row r="11">
      <c s="14" r="A11"/>
      <c s="14" r="B11"/>
      <c s="14" r="C11"/>
      <c s="14" r="D11"/>
      <c s="14" r="E11"/>
      <c s="14" r="F11"/>
      <c s="14" r="G11"/>
      <c s="14" r="H11"/>
      <c s="14" r="I11"/>
      <c s="14" r="J11"/>
      <c s="14" r="K11"/>
      <c s="14" r="L11"/>
      <c s="14" r="M11"/>
      <c s="14" r="N11"/>
      <c s="14" r="O11"/>
      <c s="14" r="P11"/>
      <c s="14" r="Q11"/>
      <c s="14" r="R11"/>
      <c s="14" r="S11"/>
      <c s="14" r="T11"/>
    </row>
    <row r="12">
      <c s="14" r="A12"/>
      <c s="14" r="B12"/>
      <c s="14" r="C12"/>
      <c s="14" r="D12"/>
      <c s="14" r="E12"/>
      <c s="14" r="F12"/>
      <c s="14" r="G12"/>
      <c s="14" r="H12"/>
      <c s="14" r="I12"/>
      <c s="14" r="J12"/>
      <c s="14" r="K12"/>
      <c s="14" r="L12"/>
      <c s="14" r="M12"/>
      <c s="14" r="N12"/>
      <c s="14" r="O12"/>
      <c s="14" r="P12"/>
      <c s="14" r="Q12"/>
      <c s="14" r="R12"/>
      <c s="14" r="S12"/>
      <c s="14" r="T12"/>
    </row>
    <row r="13">
      <c s="14" r="A13"/>
      <c s="14" r="B13"/>
      <c s="14" r="C13"/>
      <c s="14" r="D13"/>
      <c s="14" r="E13"/>
      <c s="14" r="F13"/>
      <c s="14" r="G13"/>
      <c s="14" r="H13"/>
      <c s="14" r="I13"/>
      <c s="14" r="J13"/>
      <c s="14" r="K13"/>
      <c s="14" r="L13"/>
      <c s="14" r="M13"/>
      <c s="14" r="N13"/>
      <c s="14" r="O13"/>
      <c s="14" r="P13"/>
      <c s="14" r="Q13"/>
      <c s="14" r="R13"/>
      <c s="14" r="S13"/>
      <c s="14" r="T13"/>
    </row>
    <row r="14">
      <c s="14" r="A14"/>
      <c s="14" r="B14"/>
      <c s="14" r="C14"/>
      <c s="14" r="D14"/>
      <c s="14" r="E14"/>
      <c s="14" r="F14"/>
      <c s="14" r="G14"/>
      <c s="14" r="H14"/>
      <c s="14" r="I14"/>
      <c s="14" r="J14"/>
      <c s="14" r="K14"/>
      <c s="14" r="L14"/>
      <c s="14" r="M14"/>
      <c s="14" r="N14"/>
      <c s="14" r="O14"/>
      <c s="14" r="P14"/>
      <c s="14" r="Q14"/>
      <c s="14" r="R14"/>
      <c s="14" r="S14"/>
      <c s="14" r="T14"/>
    </row>
    <row r="15">
      <c s="14" r="A15"/>
      <c s="14" r="B15"/>
      <c s="14" r="C15"/>
      <c s="14" r="D15"/>
      <c s="14" r="E15"/>
      <c s="14" r="F15"/>
      <c s="14" r="G15"/>
      <c s="14" r="H15"/>
      <c s="14" r="I15"/>
      <c s="14" r="J15"/>
      <c s="14" r="K15"/>
      <c s="14" r="L15"/>
      <c s="14" r="M15"/>
      <c s="14" r="N15"/>
      <c s="14" r="O15"/>
      <c s="14" r="P15"/>
      <c s="14" r="Q15"/>
      <c s="14" r="R15"/>
      <c s="14" r="S15"/>
      <c s="14" r="T15"/>
    </row>
    <row r="16">
      <c s="14" r="A16"/>
      <c s="14" r="B16"/>
      <c s="14" r="C16"/>
      <c s="14" r="D16"/>
      <c s="14" r="E16"/>
      <c s="14" r="F16"/>
      <c s="14" r="G16"/>
      <c s="14" r="H16"/>
      <c s="14" r="I16"/>
      <c s="14" r="J16"/>
      <c s="14" r="K16"/>
      <c s="14" r="L16"/>
      <c s="14" r="M16"/>
      <c s="14" r="N16"/>
      <c s="14" r="O16"/>
      <c s="14" r="P16"/>
      <c s="14" r="Q16"/>
      <c s="14" r="R16"/>
      <c s="14" r="S16"/>
      <c s="14" r="T16"/>
    </row>
    <row r="17">
      <c s="14" r="A17"/>
      <c s="14" r="B17"/>
      <c s="14" r="C17"/>
      <c s="14" r="D17"/>
      <c s="14" r="E17"/>
      <c s="14" r="F17"/>
      <c s="14" r="G17"/>
      <c s="14" r="H17"/>
      <c s="14" r="I17"/>
      <c s="14" r="J17"/>
      <c s="14" r="K17"/>
      <c s="14" r="L17"/>
      <c s="14" r="M17"/>
      <c s="14" r="N17"/>
      <c s="14" r="O17"/>
      <c s="14" r="P17"/>
      <c s="14" r="Q17"/>
      <c s="14" r="R17"/>
      <c s="14" r="S17"/>
      <c s="14" r="T17"/>
    </row>
    <row r="18">
      <c s="14" r="A18"/>
      <c s="14" r="B18"/>
      <c s="14" r="C18"/>
      <c s="14" r="D18"/>
      <c s="14" r="E18"/>
      <c s="14" r="F18"/>
      <c s="14" r="G18"/>
      <c s="14" r="H18"/>
      <c s="14" r="I18"/>
      <c s="14" r="J18"/>
      <c s="14" r="K18"/>
      <c s="14" r="L18"/>
      <c s="14" r="M18"/>
      <c s="14" r="N18"/>
      <c s="14" r="O18"/>
      <c s="14" r="P18"/>
      <c s="14" r="Q18"/>
      <c s="14" r="R18"/>
      <c s="14" r="S18"/>
      <c s="14" r="T18"/>
    </row>
    <row r="19">
      <c s="14" r="A19"/>
      <c s="14" r="B19"/>
      <c s="14" r="C19"/>
      <c s="14" r="D19"/>
      <c s="14" r="E19"/>
      <c s="14" r="F19"/>
      <c s="14" r="G19"/>
      <c s="14" r="H19"/>
      <c s="14" r="I19"/>
      <c s="14" r="J19"/>
      <c s="14" r="K19"/>
      <c s="14" r="L19"/>
      <c s="14" r="M19"/>
      <c s="14" r="N19"/>
      <c s="14" r="O19"/>
      <c s="14" r="P19"/>
      <c s="14" r="Q19"/>
      <c s="14" r="R19"/>
      <c s="14" r="S19"/>
      <c s="14" r="T19"/>
    </row>
    <row r="20">
      <c s="14" r="A20"/>
      <c s="14" r="B20"/>
      <c s="14" r="C20"/>
      <c s="14" r="D20"/>
      <c s="14" r="E20"/>
      <c s="14" r="F20"/>
      <c s="14" r="G20"/>
      <c s="14" r="H20"/>
      <c s="14" r="I20"/>
      <c s="14" r="J20"/>
      <c s="14" r="K20"/>
      <c s="14" r="L20"/>
      <c s="14" r="M20"/>
      <c s="14" r="N20"/>
      <c s="14" r="O20"/>
      <c s="14" r="P20"/>
      <c s="14" r="Q20"/>
      <c s="14" r="R20"/>
      <c s="14" r="S20"/>
      <c s="14" r="T20"/>
    </row>
    <row r="21">
      <c s="14" r="A21"/>
      <c s="14" r="B21"/>
      <c s="14" r="C21"/>
      <c s="14" r="D21"/>
      <c s="14" r="E21"/>
      <c s="14" r="F21"/>
      <c s="14" r="G21"/>
      <c s="14" r="H21"/>
      <c s="14" r="I21"/>
      <c s="14" r="J21"/>
      <c s="14" r="K21"/>
      <c s="14" r="L21"/>
      <c s="14" r="M21"/>
      <c s="14" r="N21"/>
      <c s="14" r="O21"/>
      <c s="14" r="P21"/>
      <c s="14" r="Q21"/>
      <c s="14" r="R21"/>
      <c s="14" r="S21"/>
      <c s="14" r="T21"/>
    </row>
    <row r="22">
      <c s="14" r="A22"/>
      <c s="14" r="B22"/>
      <c s="14" r="C22"/>
      <c s="14" r="D22"/>
      <c s="14" r="E22"/>
      <c s="14" r="F22"/>
      <c s="14" r="G22"/>
      <c s="14" r="H22"/>
      <c s="14" r="I22"/>
      <c s="14" r="J22"/>
      <c s="14" r="K22"/>
      <c s="14" r="L22"/>
      <c s="14" r="M22"/>
      <c s="14" r="N22"/>
      <c s="14" r="O22"/>
      <c s="14" r="P22"/>
      <c s="14" r="Q22"/>
      <c s="14" r="R22"/>
      <c s="14" r="S22"/>
      <c s="14" r="T22"/>
    </row>
    <row r="23">
      <c s="14" r="A23"/>
      <c s="14" r="B23"/>
      <c s="14" r="C23"/>
      <c s="14" r="D23"/>
      <c s="14" r="E23"/>
      <c s="14" r="F23"/>
      <c s="14" r="G23"/>
      <c s="14" r="H23"/>
      <c s="14" r="I23"/>
      <c s="14" r="J23"/>
      <c s="14" r="K23"/>
      <c s="14" r="L23"/>
      <c s="14" r="M23"/>
      <c s="14" r="N23"/>
      <c s="14" r="O23"/>
      <c s="14" r="P23"/>
      <c s="14" r="Q23"/>
      <c s="14" r="R23"/>
      <c s="14" r="S23"/>
      <c s="14" r="T23"/>
    </row>
    <row r="24">
      <c s="14" r="A24"/>
      <c s="14" r="B24"/>
      <c s="14" r="C24"/>
      <c s="14" r="D24"/>
      <c s="14" r="E24"/>
      <c s="14" r="F24"/>
      <c s="14" r="G24"/>
      <c s="14" r="H24"/>
      <c s="14" r="I24"/>
      <c s="14" r="J24"/>
      <c s="14" r="K24"/>
      <c s="14" r="L24"/>
      <c s="14" r="M24"/>
      <c s="14" r="N24"/>
      <c s="14" r="O24"/>
      <c s="14" r="P24"/>
      <c s="14" r="Q24"/>
      <c s="14" r="R24"/>
      <c s="14" r="S24"/>
      <c s="14" r="T24"/>
    </row>
    <row r="25">
      <c s="14" r="A25"/>
      <c s="14" r="B25"/>
      <c s="14" r="C25"/>
      <c s="14" r="D25"/>
      <c s="14" r="E25"/>
      <c s="14" r="F25"/>
      <c s="14" r="G25"/>
      <c s="14" r="H25"/>
      <c s="14" r="I25"/>
      <c s="14" r="J25"/>
      <c s="14" r="K25"/>
      <c s="14" r="L25"/>
      <c s="14" r="M25"/>
      <c s="14" r="N25"/>
      <c s="14" r="O25"/>
      <c s="14" r="P25"/>
      <c s="14" r="Q25"/>
      <c s="14" r="R25"/>
      <c s="14" r="S25"/>
      <c s="14" r="T25"/>
    </row>
    <row r="26">
      <c s="14" r="A26"/>
      <c s="14" r="B26"/>
      <c s="14" r="C26"/>
      <c s="14" r="D26"/>
      <c s="14" r="E26"/>
      <c s="14" r="F26"/>
      <c s="14" r="G26"/>
      <c s="14" r="H26"/>
      <c s="14" r="I26"/>
      <c s="14" r="J26"/>
      <c s="14" r="K26"/>
      <c s="14" r="L26"/>
      <c s="14" r="M26"/>
      <c s="14" r="N26"/>
      <c s="14" r="O26"/>
      <c s="14" r="P26"/>
      <c s="14" r="Q26"/>
      <c s="14" r="R26"/>
      <c s="14" r="S26"/>
      <c s="14" r="T26"/>
    </row>
    <row r="27">
      <c s="14" r="A27"/>
      <c s="14" r="B27"/>
      <c s="14" r="C27"/>
      <c s="14" r="D27"/>
      <c s="14" r="E27"/>
      <c s="14" r="F27"/>
      <c s="14" r="G27"/>
      <c s="14" r="H27"/>
      <c s="14" r="I27"/>
      <c s="14" r="J27"/>
      <c s="14" r="K27"/>
      <c s="14" r="L27"/>
      <c s="14" r="M27"/>
      <c s="14" r="N27"/>
      <c s="14" r="O27"/>
      <c s="14" r="P27"/>
      <c s="14" r="Q27"/>
      <c s="14" r="R27"/>
      <c s="14" r="S27"/>
      <c s="14" r="T27"/>
    </row>
    <row r="28">
      <c s="14" r="A28"/>
      <c s="14" r="B28"/>
      <c s="14" r="C28"/>
      <c s="14" r="D28"/>
      <c s="14" r="E28"/>
      <c s="14" r="F28"/>
      <c s="14" r="G28"/>
      <c s="14" r="H28"/>
      <c s="14" r="I28"/>
      <c s="14" r="J28"/>
      <c s="14" r="K28"/>
      <c s="14" r="L28"/>
      <c s="14" r="M28"/>
      <c s="14" r="N28"/>
      <c s="14" r="O28"/>
      <c s="14" r="P28"/>
      <c s="14" r="Q28"/>
      <c s="14" r="R28"/>
      <c s="14" r="S28"/>
      <c s="14" r="T28"/>
    </row>
    <row r="29">
      <c s="14" r="A29"/>
      <c s="14" r="B29"/>
      <c s="14" r="C29"/>
      <c s="14" r="D29"/>
      <c s="14" r="E29"/>
      <c s="14" r="F29"/>
      <c s="14" r="G29"/>
      <c s="14" r="H29"/>
      <c s="14" r="I29"/>
      <c s="14" r="J29"/>
      <c s="14" r="K29"/>
      <c s="14" r="L29"/>
      <c s="14" r="M29"/>
      <c s="14" r="N29"/>
      <c s="14" r="O29"/>
      <c s="14" r="P29"/>
      <c s="14" r="Q29"/>
      <c s="14" r="R29"/>
      <c s="14" r="S29"/>
      <c s="14" r="T29"/>
    </row>
    <row r="30">
      <c s="14" r="A30"/>
      <c s="14" r="B30"/>
      <c s="14" r="C30"/>
      <c s="14" r="D30"/>
      <c s="14" r="E30"/>
      <c s="14" r="F30"/>
      <c s="14" r="G30"/>
      <c s="14" r="H30"/>
      <c s="14" r="I30"/>
      <c s="14" r="J30"/>
      <c s="14" r="K30"/>
      <c s="14" r="L30"/>
      <c s="14" r="M30"/>
      <c s="14" r="N30"/>
      <c s="14" r="O30"/>
      <c s="14" r="P30"/>
      <c s="14" r="Q30"/>
      <c s="14" r="R30"/>
      <c s="14" r="S30"/>
      <c s="14" r="T30"/>
    </row>
    <row r="31">
      <c s="14" r="A31"/>
      <c s="14" r="B31"/>
      <c s="14" r="C31"/>
      <c s="14" r="D31"/>
      <c s="14" r="E31"/>
      <c s="14" r="F31"/>
      <c s="14" r="G31"/>
      <c s="14" r="H31"/>
      <c s="14" r="I31"/>
      <c s="14" r="J31"/>
      <c s="14" r="K31"/>
      <c s="14" r="L31"/>
      <c s="14" r="M31"/>
      <c s="14" r="N31"/>
      <c s="14" r="O31"/>
      <c s="14" r="P31"/>
      <c s="14" r="Q31"/>
      <c s="14" r="R31"/>
      <c s="14" r="S31"/>
      <c s="14" r="T31"/>
    </row>
    <row r="32">
      <c s="14" r="A32"/>
      <c s="14" r="B32"/>
      <c s="14" r="C32"/>
      <c s="14" r="D32"/>
      <c s="14" r="E32"/>
      <c s="14" r="F32"/>
      <c s="14" r="G32"/>
      <c s="14" r="H32"/>
      <c s="14" r="I32"/>
      <c s="14" r="J32"/>
      <c s="14" r="K32"/>
      <c s="14" r="L32"/>
      <c s="14" r="M32"/>
      <c s="14" r="N32"/>
      <c s="14" r="O32"/>
      <c s="14" r="P32"/>
      <c s="14" r="Q32"/>
      <c s="14" r="R32"/>
      <c s="14" r="S32"/>
      <c s="14" r="T32"/>
    </row>
    <row r="33">
      <c s="14" r="A33"/>
      <c s="14" r="B33"/>
      <c s="14" r="C33"/>
      <c s="14" r="D33"/>
      <c s="14" r="E33"/>
      <c s="14" r="F33"/>
      <c s="14" r="G33"/>
      <c s="14" r="H33"/>
      <c s="14" r="I33"/>
      <c s="14" r="J33"/>
      <c s="14" r="K33"/>
      <c s="14" r="L33"/>
      <c s="14" r="M33"/>
      <c s="14" r="N33"/>
      <c s="14" r="O33"/>
      <c s="14" r="P33"/>
      <c s="14" r="Q33"/>
      <c s="14" r="R33"/>
      <c s="14" r="S33"/>
      <c s="14" r="T33"/>
    </row>
    <row r="34">
      <c s="14" r="A34"/>
      <c s="14" r="B34"/>
      <c s="14" r="C34"/>
      <c s="14" r="D34"/>
      <c s="14" r="E34"/>
      <c s="14" r="F34"/>
      <c s="14" r="G34"/>
      <c s="14" r="H34"/>
      <c s="14" r="I34"/>
      <c s="14" r="J34"/>
      <c s="14" r="K34"/>
      <c s="14" r="L34"/>
      <c s="14" r="M34"/>
      <c s="14" r="N34"/>
      <c s="14" r="O34"/>
      <c s="14" r="P34"/>
      <c s="14" r="Q34"/>
      <c s="14" r="R34"/>
      <c s="14" r="S34"/>
      <c s="14" r="T34"/>
    </row>
    <row r="35">
      <c s="14" r="A35"/>
      <c s="14" r="B35"/>
      <c s="14" r="C35"/>
      <c s="14" r="D35"/>
      <c s="14" r="E35"/>
      <c s="14" r="F35"/>
      <c s="14" r="G35"/>
      <c s="14" r="H35"/>
      <c s="14" r="I35"/>
      <c s="14" r="J35"/>
      <c s="14" r="K35"/>
      <c s="14" r="L35"/>
      <c s="14" r="M35"/>
      <c s="14" r="N35"/>
      <c s="14" r="O35"/>
      <c s="14" r="P35"/>
      <c s="14" r="Q35"/>
      <c s="14" r="R35"/>
      <c s="14" r="S35"/>
      <c s="14" r="T35"/>
    </row>
    <row r="36">
      <c s="14" r="A36"/>
      <c s="14" r="B36"/>
      <c s="14" r="C36"/>
      <c s="14" r="D36"/>
      <c s="14" r="E36"/>
      <c s="14" r="F36"/>
      <c s="14" r="G36"/>
      <c s="14" r="H36"/>
      <c s="14" r="I36"/>
      <c s="14" r="J36"/>
      <c s="14" r="K36"/>
      <c s="14" r="L36"/>
      <c s="14" r="M36"/>
      <c s="14" r="N36"/>
      <c s="14" r="O36"/>
      <c s="14" r="P36"/>
      <c s="14" r="Q36"/>
      <c s="14" r="R36"/>
      <c s="14" r="S36"/>
      <c s="14" r="T36"/>
    </row>
    <row r="37">
      <c s="14" r="A37"/>
      <c s="14" r="B37"/>
      <c s="14" r="C37"/>
      <c s="14" r="D37"/>
      <c s="14" r="E37"/>
      <c s="14" r="F37"/>
      <c s="14" r="G37"/>
      <c s="14" r="H37"/>
      <c s="14" r="I37"/>
      <c s="14" r="J37"/>
      <c s="14" r="K37"/>
      <c s="14" r="L37"/>
      <c s="14" r="M37"/>
      <c s="14" r="N37"/>
      <c s="14" r="O37"/>
      <c s="14" r="P37"/>
      <c s="14" r="Q37"/>
      <c s="14" r="R37"/>
      <c s="14" r="S37"/>
      <c s="14" r="T37"/>
    </row>
    <row r="38">
      <c s="14" r="A38"/>
      <c s="14" r="B38"/>
      <c s="14" r="C38"/>
      <c s="14" r="D38"/>
      <c s="14" r="E38"/>
      <c s="14" r="F38"/>
      <c s="14" r="G38"/>
      <c s="14" r="H38"/>
      <c s="14" r="I38"/>
      <c s="14" r="J38"/>
      <c s="14" r="K38"/>
      <c s="14" r="L38"/>
      <c s="14" r="M38"/>
      <c s="14" r="N38"/>
      <c s="14" r="O38"/>
      <c s="14" r="P38"/>
      <c s="14" r="Q38"/>
      <c s="14" r="R38"/>
      <c s="14" r="S38"/>
      <c s="14" r="T38"/>
    </row>
    <row r="39">
      <c s="14" r="A39"/>
      <c s="14" r="B39"/>
      <c s="14" r="C39"/>
      <c s="14" r="D39"/>
      <c s="14" r="E39"/>
      <c s="14" r="F39"/>
      <c s="14" r="G39"/>
      <c s="14" r="H39"/>
      <c s="14" r="I39"/>
      <c s="14" r="J39"/>
      <c s="14" r="K39"/>
      <c s="14" r="L39"/>
      <c s="14" r="M39"/>
      <c s="14" r="N39"/>
      <c s="14" r="O39"/>
      <c s="14" r="P39"/>
      <c s="14" r="Q39"/>
      <c s="14" r="R39"/>
      <c s="14" r="S39"/>
      <c s="14" r="T39"/>
    </row>
    <row r="40">
      <c s="14" r="A40"/>
      <c s="14" r="B40"/>
      <c s="14" r="C40"/>
      <c s="14" r="D40"/>
      <c s="14" r="E40"/>
      <c s="14" r="F40"/>
      <c s="14" r="G40"/>
      <c s="14" r="H40"/>
      <c s="14" r="I40"/>
      <c s="14" r="J40"/>
      <c s="14" r="K40"/>
      <c s="14" r="L40"/>
      <c s="14" r="M40"/>
      <c s="14" r="N40"/>
      <c s="14" r="O40"/>
      <c s="14" r="P40"/>
      <c s="14" r="Q40"/>
      <c s="14" r="R40"/>
      <c s="14" r="S40"/>
      <c s="14" r="T40"/>
    </row>
    <row r="41">
      <c s="14" r="A41"/>
      <c s="14" r="B41"/>
      <c s="14" r="C41"/>
      <c s="14" r="D41"/>
      <c s="14" r="E41"/>
      <c s="14" r="F41"/>
      <c s="14" r="G41"/>
      <c s="14" r="H41"/>
      <c s="14" r="I41"/>
      <c s="14" r="J41"/>
      <c s="14" r="K41"/>
      <c s="14" r="L41"/>
      <c s="14" r="M41"/>
      <c s="14" r="N41"/>
      <c s="14" r="O41"/>
      <c s="14" r="P41"/>
      <c s="14" r="Q41"/>
      <c s="14" r="R41"/>
      <c s="14" r="S41"/>
      <c s="14" r="T41"/>
    </row>
    <row r="42">
      <c s="14" r="A42"/>
      <c s="14" r="B42"/>
      <c s="14" r="C42"/>
      <c s="14" r="D42"/>
      <c s="14" r="E42"/>
      <c s="14" r="F42"/>
      <c s="14" r="G42"/>
      <c s="14" r="H42"/>
      <c s="14" r="I42"/>
      <c s="14" r="J42"/>
      <c s="14" r="K42"/>
      <c s="14" r="L42"/>
      <c s="14" r="M42"/>
      <c s="14" r="N42"/>
      <c s="14" r="O42"/>
      <c s="14" r="P42"/>
      <c s="14" r="Q42"/>
      <c s="14" r="R42"/>
      <c s="14" r="S42"/>
      <c s="14" r="T42"/>
    </row>
    <row r="43">
      <c s="14" r="A43"/>
      <c s="14" r="B43"/>
      <c s="14" r="C43"/>
      <c s="14" r="D43"/>
      <c s="14" r="E43"/>
      <c s="14" r="F43"/>
      <c s="14" r="G43"/>
      <c s="14" r="H43"/>
      <c s="14" r="I43"/>
      <c s="14" r="J43"/>
      <c s="14" r="K43"/>
      <c s="14" r="L43"/>
      <c s="14" r="M43"/>
      <c s="14" r="N43"/>
      <c s="14" r="O43"/>
      <c s="14" r="P43"/>
      <c s="14" r="Q43"/>
      <c s="14" r="R43"/>
      <c s="14" r="S43"/>
      <c s="14" r="T43"/>
    </row>
    <row r="44">
      <c s="14" r="A44"/>
      <c s="14" r="B44"/>
      <c s="14" r="C44"/>
      <c s="14" r="D44"/>
      <c s="14" r="E44"/>
      <c s="14" r="F44"/>
      <c s="14" r="G44"/>
      <c s="14" r="H44"/>
      <c s="14" r="I44"/>
      <c s="14" r="J44"/>
      <c s="14" r="K44"/>
      <c s="14" r="L44"/>
      <c s="14" r="M44"/>
      <c s="14" r="N44"/>
      <c s="14" r="O44"/>
      <c s="14" r="P44"/>
      <c s="14" r="Q44"/>
      <c s="14" r="R44"/>
      <c s="14" r="S44"/>
      <c s="14" r="T44"/>
    </row>
    <row r="45">
      <c s="14" r="A45"/>
      <c s="14" r="B45"/>
      <c s="14" r="C45"/>
      <c s="14" r="D45"/>
      <c s="14" r="E45"/>
      <c s="14" r="F45"/>
      <c s="14" r="G45"/>
      <c s="14" r="H45"/>
      <c s="14" r="I45"/>
      <c s="14" r="J45"/>
      <c s="14" r="K45"/>
      <c s="14" r="L45"/>
      <c s="14" r="M45"/>
      <c s="14" r="N45"/>
      <c s="14" r="O45"/>
      <c s="14" r="P45"/>
      <c s="14" r="Q45"/>
      <c s="14" r="R45"/>
      <c s="14" r="S45"/>
      <c s="14" r="T45"/>
    </row>
    <row r="46">
      <c s="14" r="A46"/>
      <c s="14" r="B46"/>
      <c s="14" r="C46"/>
      <c s="14" r="D46"/>
      <c s="14" r="E46"/>
      <c s="14" r="F46"/>
      <c s="14" r="G46"/>
      <c s="14" r="H46"/>
      <c s="14" r="I46"/>
      <c s="14" r="J46"/>
      <c s="14" r="K46"/>
      <c s="14" r="L46"/>
      <c s="14" r="M46"/>
      <c s="14" r="N46"/>
      <c s="14" r="O46"/>
      <c s="14" r="P46"/>
      <c s="14" r="Q46"/>
      <c s="14" r="R46"/>
      <c s="14" r="S46"/>
      <c s="14" r="T46"/>
    </row>
    <row r="47">
      <c s="14" r="A47"/>
      <c s="14" r="B47"/>
      <c s="14" r="C47"/>
      <c s="14" r="D47"/>
      <c s="14" r="E47"/>
      <c s="14" r="F47"/>
      <c s="14" r="G47"/>
      <c s="14" r="H47"/>
      <c s="14" r="I47"/>
      <c s="14" r="J47"/>
      <c s="14" r="K47"/>
      <c s="14" r="L47"/>
      <c s="14" r="M47"/>
      <c s="14" r="N47"/>
      <c s="14" r="O47"/>
      <c s="14" r="P47"/>
      <c s="14" r="Q47"/>
      <c s="14" r="R47"/>
      <c s="14" r="S47"/>
      <c s="14" r="T47"/>
    </row>
    <row r="48">
      <c s="14" r="A48"/>
      <c s="14" r="B48"/>
      <c s="14" r="C48"/>
      <c s="14" r="D48"/>
      <c s="14" r="E48"/>
      <c s="14" r="F48"/>
      <c s="14" r="G48"/>
      <c s="14" r="H48"/>
      <c s="14" r="I48"/>
      <c s="14" r="J48"/>
      <c s="14" r="K48"/>
      <c s="14" r="L48"/>
      <c s="14" r="M48"/>
      <c s="14" r="N48"/>
      <c s="14" r="O48"/>
      <c s="14" r="P48"/>
      <c s="14" r="Q48"/>
      <c s="14" r="R48"/>
      <c s="14" r="S48"/>
      <c s="14" r="T48"/>
    </row>
    <row r="49">
      <c s="14" r="A49"/>
      <c s="14" r="B49"/>
      <c s="14" r="C49"/>
      <c s="14" r="D49"/>
      <c s="14" r="E49"/>
      <c s="14" r="F49"/>
      <c s="14" r="G49"/>
      <c s="14" r="H49"/>
      <c s="14" r="I49"/>
      <c s="14" r="J49"/>
      <c s="14" r="K49"/>
      <c s="14" r="L49"/>
      <c s="14" r="M49"/>
      <c s="14" r="N49"/>
      <c s="14" r="O49"/>
      <c s="14" r="P49"/>
      <c s="14" r="Q49"/>
      <c s="14" r="R49"/>
      <c s="14" r="S49"/>
      <c s="14" r="T49"/>
    </row>
    <row r="50">
      <c s="14" r="A50"/>
      <c s="14" r="B50"/>
      <c s="14" r="C50"/>
      <c s="14" r="D50"/>
      <c s="14" r="E50"/>
      <c s="14" r="F50"/>
      <c s="14" r="G50"/>
      <c s="14" r="H50"/>
      <c s="14" r="I50"/>
      <c s="14" r="J50"/>
      <c s="14" r="K50"/>
      <c s="14" r="L50"/>
      <c s="14" r="M50"/>
      <c s="14" r="N50"/>
      <c s="14" r="O50"/>
      <c s="14" r="P50"/>
      <c s="14" r="Q50"/>
      <c s="14" r="R50"/>
      <c s="14" r="S50"/>
      <c s="14" r="T50"/>
    </row>
    <row r="51">
      <c s="14" r="A51"/>
      <c s="14" r="B51"/>
      <c s="14" r="C51"/>
      <c s="14" r="D51"/>
      <c s="14" r="E51"/>
      <c s="14" r="F51"/>
      <c s="14" r="G51"/>
      <c s="14" r="H51"/>
      <c s="14" r="I51"/>
      <c s="14" r="J51"/>
      <c s="14" r="K51"/>
      <c s="14" r="L51"/>
      <c s="14" r="M51"/>
      <c s="14" r="N51"/>
      <c s="14" r="O51"/>
      <c s="14" r="P51"/>
      <c s="14" r="Q51"/>
      <c s="14" r="R51"/>
      <c s="14" r="S51"/>
      <c s="14" r="T51"/>
    </row>
    <row r="52">
      <c s="14" r="A52"/>
      <c s="14" r="B52"/>
      <c s="14" r="C52"/>
      <c s="14" r="D52"/>
      <c s="14" r="E52"/>
      <c s="14" r="F52"/>
      <c s="14" r="G52"/>
      <c s="14" r="H52"/>
      <c s="14" r="I52"/>
      <c s="14" r="J52"/>
      <c s="14" r="K52"/>
      <c s="14" r="L52"/>
      <c s="14" r="M52"/>
      <c s="14" r="N52"/>
      <c s="14" r="O52"/>
      <c s="14" r="P52"/>
      <c s="14" r="Q52"/>
      <c s="14" r="R52"/>
      <c s="14" r="S52"/>
      <c s="14" r="T52"/>
    </row>
    <row r="53">
      <c s="14" r="A53"/>
      <c s="14" r="B53"/>
      <c s="14" r="C53"/>
      <c s="14" r="D53"/>
      <c s="14" r="E53"/>
      <c s="14" r="F53"/>
      <c s="14" r="G53"/>
      <c s="14" r="H53"/>
      <c s="14" r="I53"/>
      <c s="14" r="J53"/>
      <c s="14" r="K53"/>
      <c s="14" r="L53"/>
      <c s="14" r="M53"/>
      <c s="14" r="N53"/>
      <c s="14" r="O53"/>
      <c s="14" r="P53"/>
      <c s="14" r="Q53"/>
      <c s="14" r="R53"/>
      <c s="14" r="S53"/>
      <c s="14" r="T53"/>
    </row>
    <row r="54">
      <c s="14" r="A54"/>
      <c s="14" r="B54"/>
      <c s="14" r="C54"/>
      <c s="14" r="D54"/>
      <c s="14" r="E54"/>
      <c s="14" r="F54"/>
      <c s="14" r="G54"/>
      <c s="14" r="H54"/>
      <c s="14" r="I54"/>
      <c s="14" r="J54"/>
      <c s="14" r="K54"/>
      <c s="14" r="L54"/>
      <c s="14" r="M54"/>
      <c s="14" r="N54"/>
      <c s="14" r="O54"/>
      <c s="14" r="P54"/>
      <c s="14" r="Q54"/>
      <c s="14" r="R54"/>
      <c s="14" r="S54"/>
      <c s="14" r="T54"/>
    </row>
    <row r="55">
      <c s="14" r="A55"/>
      <c s="14" r="B55"/>
      <c s="14" r="C55"/>
      <c s="14" r="D55"/>
      <c s="14" r="E55"/>
      <c s="14" r="F55"/>
      <c s="14" r="G55"/>
      <c s="14" r="H55"/>
      <c s="14" r="I55"/>
      <c s="14" r="J55"/>
      <c s="14" r="K55"/>
      <c s="14" r="L55"/>
      <c s="14" r="M55"/>
      <c s="14" r="N55"/>
      <c s="14" r="O55"/>
      <c s="14" r="P55"/>
      <c s="14" r="Q55"/>
      <c s="14" r="R55"/>
      <c s="14" r="S55"/>
      <c s="14" r="T55"/>
    </row>
    <row r="56">
      <c s="14" r="A56"/>
      <c s="14" r="B56"/>
      <c s="14" r="C56"/>
      <c s="14" r="D56"/>
      <c s="14" r="E56"/>
      <c s="14" r="F56"/>
      <c s="14" r="G56"/>
      <c s="14" r="H56"/>
      <c s="14" r="I56"/>
      <c s="14" r="J56"/>
      <c s="14" r="K56"/>
      <c s="14" r="L56"/>
      <c s="14" r="M56"/>
      <c s="14" r="N56"/>
      <c s="14" r="O56"/>
      <c s="14" r="P56"/>
      <c s="14" r="Q56"/>
      <c s="14" r="R56"/>
      <c s="14" r="S56"/>
      <c s="14" r="T56"/>
    </row>
    <row r="57">
      <c s="14" r="A57"/>
      <c s="14" r="B57"/>
      <c s="14" r="C57"/>
      <c s="14" r="D57"/>
      <c s="14" r="E57"/>
      <c s="14" r="F57"/>
      <c s="14" r="G57"/>
      <c s="14" r="H57"/>
      <c s="14" r="I57"/>
      <c s="14" r="J57"/>
      <c s="14" r="K57"/>
      <c s="14" r="L57"/>
      <c s="14" r="M57"/>
      <c s="14" r="N57"/>
      <c s="14" r="O57"/>
      <c s="14" r="P57"/>
      <c s="14" r="Q57"/>
      <c s="14" r="R57"/>
      <c s="14" r="S57"/>
      <c s="14" r="T57"/>
    </row>
    <row r="58">
      <c s="14" r="A58"/>
      <c s="14" r="B58"/>
      <c s="14" r="C58"/>
      <c s="14" r="D58"/>
      <c s="14" r="E58"/>
      <c s="14" r="F58"/>
      <c s="14" r="G58"/>
      <c s="14" r="H58"/>
      <c s="14" r="I58"/>
      <c s="14" r="J58"/>
      <c s="14" r="K58"/>
      <c s="14" r="L58"/>
      <c s="14" r="M58"/>
      <c s="14" r="N58"/>
      <c s="14" r="O58"/>
      <c s="14" r="P58"/>
      <c s="14" r="Q58"/>
      <c s="14" r="R58"/>
      <c s="14" r="S58"/>
      <c s="14" r="T58"/>
    </row>
    <row r="59">
      <c s="14" r="A59"/>
      <c s="14" r="B59"/>
      <c s="14" r="C59"/>
      <c s="14" r="D59"/>
      <c s="14" r="E59"/>
      <c s="14" r="F59"/>
      <c s="14" r="G59"/>
      <c s="14" r="H59"/>
      <c s="14" r="I59"/>
      <c s="14" r="J59"/>
      <c s="14" r="K59"/>
      <c s="14" r="L59"/>
      <c s="14" r="M59"/>
      <c s="14" r="N59"/>
      <c s="14" r="O59"/>
      <c s="14" r="P59"/>
      <c s="14" r="Q59"/>
      <c s="14" r="R59"/>
      <c s="14" r="S59"/>
      <c s="14" r="T59"/>
    </row>
    <row r="60">
      <c s="14" r="A60"/>
      <c s="14" r="B60"/>
      <c s="14" r="C60"/>
      <c s="14" r="D60"/>
      <c s="14" r="E60"/>
      <c s="14" r="F60"/>
      <c s="14" r="G60"/>
      <c s="14" r="H60"/>
      <c s="14" r="I60"/>
      <c s="14" r="J60"/>
      <c s="14" r="K60"/>
      <c s="14" r="L60"/>
      <c s="14" r="M60"/>
      <c s="14" r="N60"/>
      <c s="14" r="O60"/>
      <c s="14" r="P60"/>
      <c s="14" r="Q60"/>
      <c s="14" r="R60"/>
      <c s="14" r="S60"/>
      <c s="14" r="T60"/>
    </row>
    <row r="61">
      <c s="14" r="A61"/>
      <c s="14" r="B61"/>
      <c s="14" r="C61"/>
      <c s="14" r="D61"/>
      <c s="14" r="E61"/>
      <c s="14" r="F61"/>
      <c s="14" r="G61"/>
      <c s="14" r="H61"/>
      <c s="14" r="I61"/>
      <c s="14" r="J61"/>
      <c s="14" r="K61"/>
      <c s="14" r="L61"/>
      <c s="14" r="M61"/>
      <c s="14" r="N61"/>
      <c s="14" r="O61"/>
      <c s="14" r="P61"/>
      <c s="14" r="Q61"/>
      <c s="14" r="R61"/>
      <c s="14" r="S61"/>
      <c s="14" r="T61"/>
    </row>
    <row r="62">
      <c s="14" r="A62"/>
      <c s="14" r="B62"/>
      <c s="14" r="C62"/>
      <c s="14" r="D62"/>
      <c s="14" r="E62"/>
      <c s="14" r="F62"/>
      <c s="14" r="G62"/>
      <c s="14" r="H62"/>
      <c s="14" r="I62"/>
      <c s="14" r="J62"/>
      <c s="14" r="K62"/>
      <c s="14" r="L62"/>
      <c s="14" r="M62"/>
      <c s="14" r="N62"/>
      <c s="14" r="O62"/>
      <c s="14" r="P62"/>
      <c s="14" r="Q62"/>
      <c s="14" r="R62"/>
      <c s="14" r="S62"/>
      <c s="14" r="T62"/>
    </row>
    <row r="63">
      <c s="14" r="A63"/>
      <c s="14" r="B63"/>
      <c s="14" r="C63"/>
      <c s="14" r="D63"/>
      <c s="14" r="E63"/>
      <c s="14" r="F63"/>
      <c s="14" r="G63"/>
      <c s="14" r="H63"/>
      <c s="14" r="I63"/>
      <c s="14" r="J63"/>
      <c s="14" r="K63"/>
      <c s="14" r="L63"/>
      <c s="14" r="M63"/>
      <c s="14" r="N63"/>
      <c s="14" r="O63"/>
      <c s="14" r="P63"/>
      <c s="14" r="Q63"/>
      <c s="14" r="R63"/>
      <c s="14" r="S63"/>
      <c s="14" r="T63"/>
    </row>
    <row r="64">
      <c s="14" r="A64"/>
      <c s="14" r="B64"/>
      <c s="14" r="C64"/>
      <c s="14" r="D64"/>
      <c s="14" r="E64"/>
      <c s="14" r="F64"/>
      <c s="14" r="G64"/>
      <c s="14" r="H64"/>
      <c s="14" r="I64"/>
      <c s="14" r="J64"/>
      <c s="14" r="K64"/>
      <c s="14" r="L64"/>
      <c s="14" r="M64"/>
      <c s="14" r="N64"/>
      <c s="14" r="O64"/>
      <c s="14" r="P64"/>
      <c s="14" r="Q64"/>
      <c s="14" r="R64"/>
      <c s="14" r="S64"/>
      <c s="14" r="T64"/>
    </row>
    <row r="65">
      <c s="14" r="A65"/>
      <c s="14" r="B65"/>
      <c s="14" r="C65"/>
      <c s="14" r="D65"/>
      <c s="14" r="E65"/>
      <c s="14" r="F65"/>
      <c s="14" r="G65"/>
      <c s="14" r="H65"/>
      <c s="14" r="I65"/>
      <c s="14" r="J65"/>
      <c s="14" r="K65"/>
      <c s="14" r="L65"/>
      <c s="14" r="M65"/>
      <c s="14" r="N65"/>
      <c s="14" r="O65"/>
      <c s="14" r="P65"/>
      <c s="14" r="Q65"/>
      <c s="14" r="R65"/>
      <c s="14" r="S65"/>
      <c s="14" r="T65"/>
    </row>
    <row r="66">
      <c s="14" r="A66"/>
      <c s="14" r="B66"/>
      <c s="14" r="C66"/>
      <c s="14" r="D66"/>
      <c s="14" r="E66"/>
      <c s="14" r="F66"/>
      <c s="14" r="G66"/>
      <c s="14" r="H66"/>
      <c s="14" r="I66"/>
      <c s="14" r="J66"/>
      <c s="14" r="K66"/>
      <c s="14" r="L66"/>
      <c s="14" r="M66"/>
      <c s="14" r="N66"/>
      <c s="14" r="O66"/>
      <c s="14" r="P66"/>
      <c s="14" r="Q66"/>
      <c s="14" r="R66"/>
      <c s="14" r="S66"/>
      <c s="14" r="T66"/>
    </row>
    <row r="67">
      <c s="14" r="A67"/>
      <c s="14" r="B67"/>
      <c s="14" r="C67"/>
      <c s="14" r="D67"/>
      <c s="14" r="E67"/>
      <c s="14" r="F67"/>
      <c s="14" r="G67"/>
      <c s="14" r="H67"/>
      <c s="14" r="I67"/>
      <c s="14" r="J67"/>
      <c s="14" r="K67"/>
      <c s="14" r="L67"/>
      <c s="14" r="M67"/>
      <c s="14" r="N67"/>
      <c s="14" r="O67"/>
      <c s="14" r="P67"/>
      <c s="14" r="Q67"/>
      <c s="14" r="R67"/>
      <c s="14" r="S67"/>
      <c s="14" r="T67"/>
    </row>
    <row r="68">
      <c s="14" r="A68"/>
      <c s="14" r="B68"/>
      <c s="14" r="C68"/>
      <c s="14" r="D68"/>
      <c s="14" r="E68"/>
      <c s="14" r="F68"/>
      <c s="14" r="G68"/>
      <c s="14" r="H68"/>
      <c s="14" r="I68"/>
      <c s="14" r="J68"/>
      <c s="14" r="K68"/>
      <c s="14" r="L68"/>
      <c s="14" r="M68"/>
      <c s="14" r="N68"/>
      <c s="14" r="O68"/>
      <c s="14" r="P68"/>
      <c s="14" r="Q68"/>
      <c s="14" r="R68"/>
      <c s="14" r="S68"/>
      <c s="14" r="T68"/>
    </row>
    <row r="69">
      <c s="14" r="A69"/>
      <c s="14" r="B69"/>
      <c s="14" r="C69"/>
      <c s="14" r="D69"/>
      <c s="14" r="E69"/>
      <c s="14" r="F69"/>
      <c s="14" r="G69"/>
      <c s="14" r="H69"/>
      <c s="14" r="I69"/>
      <c s="14" r="J69"/>
      <c s="14" r="K69"/>
      <c s="14" r="L69"/>
      <c s="14" r="M69"/>
      <c s="14" r="N69"/>
      <c s="14" r="O69"/>
      <c s="14" r="P69"/>
      <c s="14" r="Q69"/>
      <c s="14" r="R69"/>
      <c s="14" r="S69"/>
      <c s="14" r="T69"/>
    </row>
    <row r="70">
      <c s="14" r="A70"/>
      <c s="14" r="B70"/>
      <c s="14" r="C70"/>
      <c s="14" r="D70"/>
      <c s="14" r="E70"/>
      <c s="14" r="F70"/>
      <c s="14" r="G70"/>
      <c s="14" r="H70"/>
      <c s="14" r="I70"/>
      <c s="14" r="J70"/>
      <c s="14" r="K70"/>
      <c s="14" r="L70"/>
      <c s="14" r="M70"/>
      <c s="14" r="N70"/>
      <c s="14" r="O70"/>
      <c s="14" r="P70"/>
      <c s="14" r="Q70"/>
      <c s="14" r="R70"/>
      <c s="14" r="S70"/>
      <c s="14" r="T70"/>
    </row>
    <row r="71">
      <c s="14" r="A71"/>
      <c s="14" r="B71"/>
      <c s="14" r="C71"/>
      <c s="14" r="D71"/>
      <c s="14" r="E71"/>
      <c s="14" r="F71"/>
      <c s="14" r="G71"/>
      <c s="14" r="H71"/>
      <c s="14" r="I71"/>
      <c s="14" r="J71"/>
      <c s="14" r="K71"/>
      <c s="14" r="L71"/>
      <c s="14" r="M71"/>
      <c s="14" r="N71"/>
      <c s="14" r="O71"/>
      <c s="14" r="P71"/>
      <c s="14" r="Q71"/>
      <c s="14" r="R71"/>
      <c s="14" r="S71"/>
      <c s="14" r="T71"/>
    </row>
    <row r="72">
      <c s="14" r="A72"/>
      <c s="14" r="B72"/>
      <c s="14" r="C72"/>
      <c s="14" r="D72"/>
      <c s="14" r="E72"/>
      <c s="14" r="F72"/>
      <c s="14" r="G72"/>
      <c s="14" r="H72"/>
      <c s="14" r="I72"/>
      <c s="14" r="J72"/>
      <c s="14" r="K72"/>
      <c s="14" r="L72"/>
      <c s="14" r="M72"/>
      <c s="14" r="N72"/>
      <c s="14" r="O72"/>
      <c s="14" r="P72"/>
      <c s="14" r="Q72"/>
      <c s="14" r="R72"/>
      <c s="14" r="S72"/>
      <c s="14" r="T72"/>
    </row>
    <row r="73">
      <c s="14" r="A73"/>
      <c s="14" r="B73"/>
      <c s="14" r="C73"/>
      <c s="14" r="D73"/>
      <c s="14" r="E73"/>
      <c s="14" r="F73"/>
      <c s="14" r="G73"/>
      <c s="14" r="H73"/>
      <c s="14" r="I73"/>
      <c s="14" r="J73"/>
      <c s="14" r="K73"/>
      <c s="14" r="L73"/>
      <c s="14" r="M73"/>
      <c s="14" r="N73"/>
      <c s="14" r="O73"/>
      <c s="14" r="P73"/>
      <c s="14" r="Q73"/>
      <c s="14" r="R73"/>
      <c s="14" r="S73"/>
      <c s="14" r="T73"/>
    </row>
    <row r="74">
      <c s="14" r="A74"/>
      <c s="14" r="B74"/>
      <c s="14" r="C74"/>
      <c s="14" r="D74"/>
      <c s="14" r="E74"/>
      <c s="14" r="F74"/>
      <c s="14" r="G74"/>
      <c s="14" r="H74"/>
      <c s="14" r="I74"/>
      <c s="14" r="J74"/>
      <c s="14" r="K74"/>
      <c s="14" r="L74"/>
      <c s="14" r="M74"/>
      <c s="14" r="N74"/>
      <c s="14" r="O74"/>
      <c s="14" r="P74"/>
      <c s="14" r="Q74"/>
      <c s="14" r="R74"/>
      <c s="14" r="S74"/>
      <c s="14" r="T74"/>
    </row>
    <row r="75">
      <c s="14" r="A75"/>
      <c s="14" r="B75"/>
      <c s="14" r="C75"/>
      <c s="14" r="D75"/>
      <c s="14" r="E75"/>
      <c s="14" r="F75"/>
      <c s="14" r="G75"/>
      <c s="14" r="H75"/>
      <c s="14" r="I75"/>
      <c s="14" r="J75"/>
      <c s="14" r="K75"/>
      <c s="14" r="L75"/>
      <c s="14" r="M75"/>
      <c s="14" r="N75"/>
      <c s="14" r="O75"/>
      <c s="14" r="P75"/>
      <c s="14" r="Q75"/>
      <c s="14" r="R75"/>
      <c s="14" r="S75"/>
      <c s="14" r="T75"/>
    </row>
    <row r="76">
      <c s="14" r="A76"/>
      <c s="14" r="B76"/>
      <c s="14" r="C76"/>
      <c s="14" r="D76"/>
      <c s="14" r="E76"/>
      <c s="14" r="F76"/>
      <c s="14" r="G76"/>
      <c s="14" r="H76"/>
      <c s="14" r="I76"/>
      <c s="14" r="J76"/>
      <c s="14" r="K76"/>
      <c s="14" r="L76"/>
      <c s="14" r="M76"/>
      <c s="14" r="N76"/>
      <c s="14" r="O76"/>
      <c s="14" r="P76"/>
      <c s="14" r="Q76"/>
      <c s="14" r="R76"/>
      <c s="14" r="S76"/>
      <c s="14" r="T76"/>
    </row>
    <row r="77">
      <c s="14" r="A77"/>
      <c s="14" r="B77"/>
      <c s="14" r="C77"/>
      <c s="14" r="D77"/>
      <c s="14" r="E77"/>
      <c s="14" r="F77"/>
      <c s="14" r="G77"/>
      <c s="14" r="H77"/>
      <c s="14" r="I77"/>
      <c s="14" r="J77"/>
      <c s="14" r="K77"/>
      <c s="14" r="L77"/>
      <c s="14" r="M77"/>
      <c s="14" r="N77"/>
      <c s="14" r="O77"/>
      <c s="14" r="P77"/>
      <c s="14" r="Q77"/>
      <c s="14" r="R77"/>
      <c s="14" r="S77"/>
      <c s="14" r="T77"/>
    </row>
    <row r="78">
      <c s="14" r="A78"/>
      <c s="14" r="B78"/>
      <c s="14" r="C78"/>
      <c s="14" r="D78"/>
      <c s="14" r="E78"/>
      <c s="14" r="F78"/>
      <c s="14" r="G78"/>
      <c s="14" r="H78"/>
      <c s="14" r="I78"/>
      <c s="14" r="J78"/>
      <c s="14" r="K78"/>
      <c s="14" r="L78"/>
      <c s="14" r="M78"/>
      <c s="14" r="N78"/>
      <c s="14" r="O78"/>
      <c s="14" r="P78"/>
      <c s="14" r="Q78"/>
      <c s="14" r="R78"/>
      <c s="14" r="S78"/>
      <c s="14" r="T78"/>
    </row>
    <row r="79">
      <c s="14" r="A79"/>
      <c s="14" r="B79"/>
      <c s="14" r="C79"/>
      <c s="14" r="D79"/>
      <c s="14" r="E79"/>
      <c s="14" r="F79"/>
      <c s="14" r="G79"/>
      <c s="14" r="H79"/>
      <c s="14" r="I79"/>
      <c s="14" r="J79"/>
      <c s="14" r="K79"/>
      <c s="14" r="L79"/>
      <c s="14" r="M79"/>
      <c s="14" r="N79"/>
      <c s="14" r="O79"/>
      <c s="14" r="P79"/>
      <c s="14" r="Q79"/>
      <c s="14" r="R79"/>
      <c s="14" r="S79"/>
      <c s="14" r="T79"/>
    </row>
    <row r="80">
      <c s="14" r="A80"/>
      <c s="14" r="B80"/>
      <c s="14" r="C80"/>
      <c s="14" r="D80"/>
      <c s="14" r="E80"/>
      <c s="14" r="F80"/>
      <c s="14" r="G80"/>
      <c s="14" r="H80"/>
      <c s="14" r="I80"/>
      <c s="14" r="J80"/>
      <c s="14" r="K80"/>
      <c s="14" r="L80"/>
      <c s="14" r="M80"/>
      <c s="14" r="N80"/>
      <c s="14" r="O80"/>
      <c s="14" r="P80"/>
      <c s="14" r="Q80"/>
      <c s="14" r="R80"/>
      <c s="14" r="S80"/>
      <c s="14" r="T80"/>
    </row>
    <row r="81">
      <c s="14" r="A81"/>
      <c s="14" r="B81"/>
      <c s="14" r="C81"/>
      <c s="14" r="D81"/>
      <c s="14" r="E81"/>
      <c s="14" r="F81"/>
      <c s="14" r="G81"/>
      <c s="14" r="H81"/>
      <c s="14" r="I81"/>
      <c s="14" r="J81"/>
      <c s="14" r="K81"/>
      <c s="14" r="L81"/>
      <c s="14" r="M81"/>
      <c s="14" r="N81"/>
      <c s="14" r="O81"/>
      <c s="14" r="P81"/>
      <c s="14" r="Q81"/>
      <c s="14" r="R81"/>
      <c s="14" r="S81"/>
      <c s="14" r="T81"/>
    </row>
    <row r="82">
      <c s="14" r="A82"/>
      <c s="14" r="B82"/>
      <c s="14" r="C82"/>
      <c s="14" r="D82"/>
      <c s="14" r="E82"/>
      <c s="14" r="F82"/>
      <c s="14" r="G82"/>
      <c s="14" r="H82"/>
      <c s="14" r="I82"/>
      <c s="14" r="J82"/>
      <c s="14" r="K82"/>
      <c s="14" r="L82"/>
      <c s="14" r="M82"/>
      <c s="14" r="N82"/>
      <c s="14" r="O82"/>
      <c s="14" r="P82"/>
      <c s="14" r="Q82"/>
      <c s="14" r="R82"/>
      <c s="14" r="S82"/>
      <c s="14" r="T82"/>
    </row>
    <row r="83">
      <c s="14" r="A83"/>
      <c s="14" r="B83"/>
      <c s="14" r="C83"/>
      <c s="14" r="D83"/>
      <c s="14" r="E83"/>
      <c s="14" r="F83"/>
      <c s="14" r="G83"/>
      <c s="14" r="H83"/>
      <c s="14" r="I83"/>
      <c s="14" r="J83"/>
      <c s="14" r="K83"/>
      <c s="14" r="L83"/>
      <c s="14" r="M83"/>
      <c s="14" r="N83"/>
      <c s="14" r="O83"/>
      <c s="14" r="P83"/>
      <c s="14" r="Q83"/>
      <c s="14" r="R83"/>
      <c s="14" r="S83"/>
      <c s="14" r="T83"/>
    </row>
    <row r="84">
      <c s="14" r="A84"/>
      <c s="14" r="B84"/>
      <c s="14" r="C84"/>
      <c s="14" r="D84"/>
      <c s="14" r="E84"/>
      <c s="14" r="F84"/>
      <c s="14" r="G84"/>
      <c s="14" r="H84"/>
      <c s="14" r="I84"/>
      <c s="14" r="J84"/>
      <c s="14" r="K84"/>
      <c s="14" r="L84"/>
      <c s="14" r="M84"/>
      <c s="14" r="N84"/>
      <c s="14" r="O84"/>
      <c s="14" r="P84"/>
      <c s="14" r="Q84"/>
      <c s="14" r="R84"/>
      <c s="14" r="S84"/>
      <c s="14" r="T84"/>
    </row>
    <row r="85">
      <c s="14" r="A85"/>
      <c s="14" r="B85"/>
      <c s="14" r="C85"/>
      <c s="14" r="D85"/>
      <c s="14" r="E85"/>
      <c s="14" r="F85"/>
      <c s="14" r="G85"/>
      <c s="14" r="H85"/>
      <c s="14" r="I85"/>
      <c s="14" r="J85"/>
      <c s="14" r="K85"/>
      <c s="14" r="L85"/>
      <c s="14" r="M85"/>
      <c s="14" r="N85"/>
      <c s="14" r="O85"/>
      <c s="14" r="P85"/>
      <c s="14" r="Q85"/>
      <c s="14" r="R85"/>
      <c s="14" r="S85"/>
      <c s="14" r="T85"/>
    </row>
    <row r="86">
      <c s="14" r="A86"/>
      <c s="14" r="B86"/>
      <c s="14" r="C86"/>
      <c s="14" r="D86"/>
      <c s="14" r="E86"/>
      <c s="14" r="F86"/>
      <c s="14" r="G86"/>
      <c s="14" r="H86"/>
      <c s="14" r="I86"/>
      <c s="14" r="J86"/>
      <c s="14" r="K86"/>
      <c s="14" r="L86"/>
      <c s="14" r="M86"/>
      <c s="14" r="N86"/>
      <c s="14" r="O86"/>
      <c s="14" r="P86"/>
      <c s="14" r="Q86"/>
      <c s="14" r="R86"/>
      <c s="14" r="S86"/>
      <c s="14" r="T86"/>
    </row>
    <row r="87">
      <c s="14" r="A87"/>
      <c s="14" r="B87"/>
      <c s="14" r="C87"/>
      <c s="14" r="D87"/>
      <c s="14" r="E87"/>
      <c s="14" r="F87"/>
      <c s="14" r="G87"/>
      <c s="14" r="H87"/>
      <c s="14" r="I87"/>
      <c s="14" r="J87"/>
      <c s="14" r="K87"/>
      <c s="14" r="L87"/>
      <c s="14" r="M87"/>
      <c s="14" r="N87"/>
      <c s="14" r="O87"/>
      <c s="14" r="P87"/>
      <c s="14" r="Q87"/>
      <c s="14" r="R87"/>
      <c s="14" r="S87"/>
      <c s="14" r="T87"/>
    </row>
    <row r="88">
      <c s="14" r="A88"/>
      <c s="14" r="B88"/>
      <c s="14" r="C88"/>
      <c s="14" r="D88"/>
      <c s="14" r="E88"/>
      <c s="14" r="F88"/>
      <c s="14" r="G88"/>
      <c s="14" r="H88"/>
      <c s="14" r="I88"/>
      <c s="14" r="J88"/>
      <c s="14" r="K88"/>
      <c s="14" r="L88"/>
      <c s="14" r="M88"/>
      <c s="14" r="N88"/>
      <c s="14" r="O88"/>
      <c s="14" r="P88"/>
      <c s="14" r="Q88"/>
      <c s="14" r="R88"/>
      <c s="14" r="S88"/>
      <c s="14" r="T88"/>
    </row>
    <row r="89">
      <c s="14" r="A89"/>
      <c s="14" r="B89"/>
      <c s="14" r="C89"/>
      <c s="14" r="D89"/>
      <c s="14" r="E89"/>
      <c s="14" r="F89"/>
      <c s="14" r="G89"/>
      <c s="14" r="H89"/>
      <c s="14" r="I89"/>
      <c s="14" r="J89"/>
      <c s="14" r="K89"/>
      <c s="14" r="L89"/>
      <c s="14" r="M89"/>
      <c s="14" r="N89"/>
      <c s="14" r="O89"/>
      <c s="14" r="P89"/>
      <c s="14" r="Q89"/>
      <c s="14" r="R89"/>
      <c s="14" r="S89"/>
      <c s="14" r="T89"/>
    </row>
    <row r="90">
      <c s="14" r="A90"/>
      <c s="14" r="B90"/>
      <c s="14" r="C90"/>
      <c s="14" r="D90"/>
      <c s="14" r="E90"/>
      <c s="14" r="F90"/>
      <c s="14" r="G90"/>
      <c s="14" r="H90"/>
      <c s="14" r="I90"/>
      <c s="14" r="J90"/>
      <c s="14" r="K90"/>
      <c s="14" r="L90"/>
      <c s="14" r="M90"/>
      <c s="14" r="N90"/>
      <c s="14" r="O90"/>
      <c s="14" r="P90"/>
      <c s="14" r="Q90"/>
      <c s="14" r="R90"/>
      <c s="14" r="S90"/>
      <c s="14" r="T90"/>
    </row>
    <row r="91">
      <c s="14" r="A91"/>
      <c s="14" r="B91"/>
      <c s="14" r="C91"/>
      <c s="14" r="D91"/>
      <c s="14" r="E91"/>
      <c s="14" r="F91"/>
      <c s="14" r="G91"/>
      <c s="14" r="H91"/>
      <c s="14" r="I91"/>
      <c s="14" r="J91"/>
      <c s="14" r="K91"/>
      <c s="14" r="L91"/>
      <c s="14" r="M91"/>
      <c s="14" r="N91"/>
      <c s="14" r="O91"/>
      <c s="14" r="P91"/>
      <c s="14" r="Q91"/>
      <c s="14" r="R91"/>
      <c s="14" r="S91"/>
      <c s="14" r="T91"/>
    </row>
    <row r="92">
      <c s="14" r="A92"/>
      <c s="14" r="B92"/>
      <c s="14" r="C92"/>
      <c s="14" r="D92"/>
      <c s="14" r="E92"/>
      <c s="14" r="F92"/>
      <c s="14" r="G92"/>
      <c s="14" r="H92"/>
      <c s="14" r="I92"/>
      <c s="14" r="J92"/>
      <c s="14" r="K92"/>
      <c s="14" r="L92"/>
      <c s="14" r="M92"/>
      <c s="14" r="N92"/>
      <c s="14" r="O92"/>
      <c s="14" r="P92"/>
      <c s="14" r="Q92"/>
      <c s="14" r="R92"/>
      <c s="14" r="S92"/>
      <c s="14" r="T92"/>
    </row>
    <row r="93">
      <c s="14" r="A93"/>
      <c s="14" r="B93"/>
      <c s="14" r="C93"/>
      <c s="14" r="D93"/>
      <c s="14" r="E93"/>
      <c s="14" r="F93"/>
      <c s="14" r="G93"/>
      <c s="14" r="H93"/>
      <c s="14" r="I93"/>
      <c s="14" r="J93"/>
      <c s="14" r="K93"/>
      <c s="14" r="L93"/>
      <c s="14" r="M93"/>
      <c s="14" r="N93"/>
      <c s="14" r="O93"/>
      <c s="14" r="P93"/>
      <c s="14" r="Q93"/>
      <c s="14" r="R93"/>
      <c s="14" r="S93"/>
      <c s="14" r="T93"/>
    </row>
    <row r="94">
      <c s="14" r="A94"/>
      <c s="14" r="B94"/>
      <c s="14" r="C94"/>
      <c s="14" r="D94"/>
      <c s="14" r="E94"/>
      <c s="14" r="F94"/>
      <c s="14" r="G94"/>
      <c s="14" r="H94"/>
      <c s="14" r="I94"/>
      <c s="14" r="J94"/>
      <c s="14" r="K94"/>
      <c s="14" r="L94"/>
      <c s="14" r="M94"/>
      <c s="14" r="N94"/>
      <c s="14" r="O94"/>
      <c s="14" r="P94"/>
      <c s="14" r="Q94"/>
      <c s="14" r="R94"/>
      <c s="14" r="S94"/>
      <c s="14" r="T94"/>
    </row>
    <row r="95">
      <c s="14" r="A95"/>
      <c s="14" r="B95"/>
      <c s="14" r="C95"/>
      <c s="14" r="D95"/>
      <c s="14" r="E95"/>
      <c s="14" r="F95"/>
      <c s="14" r="G95"/>
      <c s="14" r="H95"/>
      <c s="14" r="I95"/>
      <c s="14" r="J95"/>
      <c s="14" r="K95"/>
      <c s="14" r="L95"/>
      <c s="14" r="M95"/>
      <c s="14" r="N95"/>
      <c s="14" r="O95"/>
      <c s="14" r="P95"/>
      <c s="14" r="Q95"/>
      <c s="14" r="R95"/>
      <c s="14" r="S95"/>
      <c s="14" r="T95"/>
    </row>
    <row r="96">
      <c s="14" r="A96"/>
      <c s="14" r="B96"/>
      <c s="14" r="C96"/>
      <c s="14" r="D96"/>
      <c s="14" r="E96"/>
      <c s="14" r="F96"/>
      <c s="14" r="G96"/>
      <c s="14" r="H96"/>
      <c s="14" r="I96"/>
      <c s="14" r="J96"/>
      <c s="14" r="K96"/>
      <c s="14" r="L96"/>
      <c s="14" r="M96"/>
      <c s="14" r="N96"/>
      <c s="14" r="O96"/>
      <c s="14" r="P96"/>
      <c s="14" r="Q96"/>
      <c s="14" r="R96"/>
      <c s="14" r="S96"/>
      <c s="14" r="T96"/>
    </row>
    <row r="97">
      <c s="14" r="A97"/>
      <c s="14" r="B97"/>
      <c s="14" r="C97"/>
      <c s="14" r="D97"/>
      <c s="14" r="E97"/>
      <c s="14" r="F97"/>
      <c s="14" r="G97"/>
      <c s="14" r="H97"/>
      <c s="14" r="I97"/>
      <c s="14" r="J97"/>
      <c s="14" r="K97"/>
      <c s="14" r="L97"/>
      <c s="14" r="M97"/>
      <c s="14" r="N97"/>
      <c s="14" r="O97"/>
      <c s="14" r="P97"/>
      <c s="14" r="Q97"/>
      <c s="14" r="R97"/>
      <c s="14" r="S97"/>
      <c s="14" r="T97"/>
    </row>
    <row r="98">
      <c s="14" r="A98"/>
      <c s="14" r="B98"/>
      <c s="14" r="C98"/>
      <c s="14" r="D98"/>
      <c s="14" r="E98"/>
      <c s="14" r="F98"/>
      <c s="14" r="G98"/>
      <c s="14" r="H98"/>
      <c s="14" r="I98"/>
      <c s="14" r="J98"/>
      <c s="14" r="K98"/>
      <c s="14" r="L98"/>
      <c s="14" r="M98"/>
      <c s="14" r="N98"/>
      <c s="14" r="O98"/>
      <c s="14" r="P98"/>
      <c s="14" r="Q98"/>
      <c s="14" r="R98"/>
      <c s="14" r="S98"/>
      <c s="14" r="T98"/>
    </row>
    <row r="99">
      <c s="14" r="A99"/>
      <c s="14" r="B99"/>
      <c s="14" r="C99"/>
      <c s="14" r="D99"/>
      <c s="14" r="E99"/>
      <c s="14" r="F99"/>
      <c s="14" r="G99"/>
      <c s="14" r="H99"/>
      <c s="14" r="I99"/>
      <c s="14" r="J99"/>
      <c s="14" r="K99"/>
      <c s="14" r="L99"/>
      <c s="14" r="M99"/>
      <c s="14" r="N99"/>
      <c s="14" r="O99"/>
      <c s="14" r="P99"/>
      <c s="14" r="Q99"/>
      <c s="14" r="R99"/>
      <c s="14" r="S99"/>
      <c s="14" r="T99"/>
    </row>
    <row r="100">
      <c s="14" r="A100"/>
      <c s="14" r="B100"/>
      <c s="14" r="C100"/>
      <c s="14" r="D100"/>
      <c s="14" r="E100"/>
      <c s="14" r="F100"/>
      <c s="14" r="G100"/>
      <c s="14" r="H100"/>
      <c s="14" r="I100"/>
      <c s="14" r="J100"/>
      <c s="14" r="K100"/>
      <c s="14" r="L100"/>
      <c s="14" r="M100"/>
      <c s="14" r="N100"/>
      <c s="14" r="O100"/>
      <c s="14" r="P100"/>
      <c s="14" r="Q100"/>
      <c s="14" r="R100"/>
      <c s="14" r="S100"/>
      <c s="14" r="T100"/>
    </row>
    <row r="101">
      <c s="14" r="A101"/>
      <c s="14" r="B101"/>
      <c s="14" r="C101"/>
      <c s="14" r="D101"/>
      <c s="14" r="E101"/>
      <c s="14" r="F101"/>
      <c s="14" r="G101"/>
      <c s="14" r="H101"/>
      <c s="14" r="I101"/>
      <c s="14" r="J101"/>
      <c s="14" r="K101"/>
      <c s="14" r="L101"/>
      <c s="14" r="M101"/>
      <c s="14" r="N101"/>
      <c s="14" r="O101"/>
      <c s="14" r="P101"/>
      <c s="14" r="Q101"/>
      <c s="14" r="R101"/>
      <c s="14" r="S101"/>
      <c s="14" r="T101"/>
    </row>
  </sheetData>
  <mergeCells count="1">
    <mergeCell ref="B2:G2"/>
  </mergeCell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8.0"/>
    <col min="2" customWidth="1" max="2" width="11.29"/>
    <col min="3" customWidth="1" max="3" width="11.14"/>
    <col min="4" customWidth="1" max="4" width="9.71"/>
    <col min="5" customWidth="1" max="5" width="26.43"/>
    <col min="6" customWidth="1" max="6" width="19.43"/>
    <col min="7" customWidth="1" max="7" width="64.14"/>
    <col min="8" customWidth="1" max="8" width="35.86"/>
    <col min="9" customWidth="1" max="9" width="28.43"/>
    <col min="10" customWidth="1" max="17" width="11.0"/>
  </cols>
  <sheetData>
    <row r="1">
      <c t="s" s="2" r="A1">
        <v>0</v>
      </c>
      <c t="s" s="2" r="B1">
        <v>1</v>
      </c>
      <c t="s" s="2" r="C1">
        <v>120</v>
      </c>
      <c t="s" s="2" r="D1">
        <v>271</v>
      </c>
      <c t="s" s="2" r="E1">
        <v>272</v>
      </c>
      <c t="s" s="5" r="F1">
        <v>273</v>
      </c>
      <c t="s" s="5" r="G1">
        <v>274</v>
      </c>
      <c t="s" s="5" r="H1">
        <v>275</v>
      </c>
      <c t="s" s="5" r="I1">
        <v>276</v>
      </c>
      <c s="5" r="J1"/>
      <c s="5" r="K1"/>
      <c s="5" r="L1"/>
      <c s="5" r="M1"/>
      <c s="5" r="N1"/>
      <c s="5" r="O1"/>
      <c s="5" r="P1"/>
      <c s="5" r="Q1"/>
      <c s="5" r="R1"/>
    </row>
    <row r="2">
      <c t="s" s="19" r="A2">
        <v>10</v>
      </c>
      <c t="s" s="44" r="B2">
        <v>11</v>
      </c>
      <c s="44" r="C2"/>
      <c s="44" r="D2"/>
      <c s="44" r="E2"/>
      <c s="44" r="F2"/>
      <c s="44" r="G2"/>
    </row>
    <row r="3">
      <c t="s" s="14" r="A3">
        <v>12</v>
      </c>
      <c t="s" s="14" r="B3">
        <v>277</v>
      </c>
      <c t="s" s="14" r="C3">
        <v>139</v>
      </c>
      <c t="s" s="14" r="D3">
        <v>278</v>
      </c>
      <c t="s" s="14" r="E3">
        <v>279</v>
      </c>
      <c t="s" s="14" r="F3">
        <v>280</v>
      </c>
      <c t="s" s="14" r="G3">
        <v>281</v>
      </c>
      <c s="14" r="H3"/>
      <c t="s" s="14" r="I3">
        <v>282</v>
      </c>
      <c s="14" r="J3"/>
      <c s="14" r="K3"/>
      <c s="14" r="L3"/>
      <c s="14" r="M3"/>
      <c s="14" r="N3"/>
      <c s="14" r="O3"/>
      <c s="14" r="P3"/>
      <c s="14" r="Q3"/>
      <c s="14" r="R3"/>
    </row>
    <row r="4">
      <c t="s" s="14" r="A4">
        <v>12</v>
      </c>
      <c t="s" s="14" r="B4">
        <v>283</v>
      </c>
      <c t="s" s="14" r="C4">
        <v>139</v>
      </c>
      <c t="s" s="14" r="D4">
        <v>278</v>
      </c>
      <c t="s" s="14" r="E4">
        <v>284</v>
      </c>
      <c t="s" s="14" r="F4">
        <v>38</v>
      </c>
      <c t="s" s="14" r="G4">
        <v>285</v>
      </c>
      <c s="14" r="H4"/>
      <c t="s" s="14" r="I4">
        <v>286</v>
      </c>
      <c s="14" r="J4"/>
      <c s="14" r="K4"/>
      <c s="14" r="L4"/>
      <c s="14" r="M4"/>
      <c s="14" r="N4"/>
      <c s="14" r="O4"/>
      <c s="14" r="P4"/>
      <c s="14" r="Q4"/>
      <c s="14" r="R4"/>
    </row>
    <row r="5">
      <c t="s" s="14" r="A5">
        <v>12</v>
      </c>
      <c t="s" s="14" r="B5">
        <v>287</v>
      </c>
      <c t="s" s="14" r="C5">
        <v>139</v>
      </c>
      <c t="s" s="14" r="D5">
        <v>278</v>
      </c>
      <c t="s" s="14" r="E5">
        <v>288</v>
      </c>
      <c t="s" s="14" r="F5">
        <v>43</v>
      </c>
      <c t="s" s="14" r="G5">
        <v>289</v>
      </c>
      <c s="14" r="H5"/>
      <c t="s" s="14" r="I5">
        <v>290</v>
      </c>
      <c s="14" r="J5"/>
      <c s="14" r="K5"/>
      <c s="14" r="L5"/>
      <c s="14" r="M5"/>
      <c s="14" r="N5"/>
      <c s="14" r="O5"/>
      <c s="14" r="P5"/>
      <c s="14" r="Q5"/>
      <c s="14" r="R5"/>
    </row>
    <row r="6">
      <c t="s" s="14" r="A6">
        <v>12</v>
      </c>
      <c t="s" s="14" r="B6">
        <v>291</v>
      </c>
      <c t="s" s="14" r="C6">
        <v>139</v>
      </c>
      <c t="s" s="14" r="D6">
        <v>278</v>
      </c>
      <c t="s" s="14" r="E6">
        <v>292</v>
      </c>
      <c t="s" s="14" r="F6">
        <v>47</v>
      </c>
      <c t="s" s="14" r="G6">
        <v>293</v>
      </c>
      <c s="14" r="H6"/>
      <c t="s" s="14" r="I6">
        <v>294</v>
      </c>
      <c s="14" r="J6"/>
      <c s="14" r="K6"/>
      <c s="14" r="L6"/>
      <c s="14" r="M6"/>
      <c s="14" r="N6"/>
      <c s="14" r="O6"/>
      <c s="14" r="P6"/>
      <c s="14" r="Q6"/>
      <c s="14" r="R6"/>
    </row>
    <row r="7">
      <c t="s" s="14" r="A7">
        <v>12</v>
      </c>
      <c t="s" s="14" r="B7">
        <v>295</v>
      </c>
      <c t="s" s="14" r="C7">
        <v>139</v>
      </c>
      <c t="s" s="14" r="D7">
        <v>278</v>
      </c>
      <c t="s" s="14" r="E7">
        <v>296</v>
      </c>
      <c t="s" s="14" r="F7">
        <v>280</v>
      </c>
      <c t="s" s="14" r="G7">
        <v>297</v>
      </c>
      <c s="14" r="H7"/>
      <c t="s" s="14" r="I7">
        <v>298</v>
      </c>
      <c s="14" r="J7"/>
      <c s="14" r="K7"/>
      <c s="14" r="L7"/>
      <c s="14" r="M7"/>
      <c s="14" r="N7"/>
      <c s="14" r="O7"/>
      <c s="14" r="P7"/>
      <c s="14" r="Q7"/>
      <c s="14" r="R7"/>
    </row>
    <row r="8">
      <c t="s" s="14" r="A8">
        <v>12</v>
      </c>
      <c t="s" s="14" r="B8">
        <v>299</v>
      </c>
      <c t="s" s="14" r="C8">
        <v>139</v>
      </c>
      <c t="s" s="14" r="D8">
        <v>278</v>
      </c>
      <c t="s" s="14" r="E8">
        <v>300</v>
      </c>
      <c t="s" s="14" r="F8">
        <v>280</v>
      </c>
      <c t="s" s="14" r="G8">
        <v>301</v>
      </c>
      <c s="14" r="H8"/>
      <c t="s" s="14" r="I8">
        <v>302</v>
      </c>
      <c s="14" r="J8"/>
      <c s="14" r="K8"/>
      <c s="14" r="L8"/>
      <c s="14" r="M8"/>
      <c s="14" r="N8"/>
      <c s="14" r="O8"/>
      <c s="14" r="P8"/>
      <c s="14" r="Q8"/>
      <c s="14" r="R8"/>
    </row>
    <row r="9">
      <c t="s" s="14" r="A9">
        <v>137</v>
      </c>
      <c t="s" s="14" r="B9">
        <v>303</v>
      </c>
      <c t="s" s="14" r="C9">
        <v>139</v>
      </c>
      <c t="s" s="14" r="D9">
        <v>278</v>
      </c>
      <c t="s" s="14" r="E9">
        <v>304</v>
      </c>
      <c t="s" s="14" r="F9">
        <v>305</v>
      </c>
      <c t="s" s="14" r="G9">
        <v>306</v>
      </c>
      <c t="s" s="14" r="H9">
        <v>307</v>
      </c>
      <c t="s" s="14" r="I9">
        <v>308</v>
      </c>
      <c s="14" r="J9"/>
      <c s="14" r="K9"/>
      <c s="14" r="L9"/>
      <c s="14" r="M9"/>
      <c s="14" r="N9"/>
      <c s="14" r="O9"/>
      <c s="14" r="P9"/>
      <c s="14" r="Q9"/>
      <c s="14" r="R9"/>
    </row>
    <row r="10">
      <c t="s" s="14" r="A10">
        <v>137</v>
      </c>
      <c t="s" s="14" r="B10">
        <v>309</v>
      </c>
      <c t="s" s="14" r="C10">
        <v>139</v>
      </c>
      <c t="s" s="14" r="D10">
        <v>278</v>
      </c>
      <c t="s" s="14" r="E10">
        <v>279</v>
      </c>
      <c t="s" s="53" r="F10">
        <v>310</v>
      </c>
      <c t="s" s="53" r="G10">
        <v>311</v>
      </c>
      <c s="14" r="H10"/>
      <c t="s" s="14" r="I10">
        <v>312</v>
      </c>
      <c s="14" r="J10"/>
      <c s="14" r="K10"/>
      <c s="14" r="L10"/>
      <c s="14" r="M10"/>
      <c s="14" r="N10"/>
      <c s="14" r="O10"/>
      <c s="14" r="P10"/>
      <c s="14" r="Q10"/>
      <c s="14" r="R10"/>
    </row>
    <row r="11">
      <c t="s" s="14" r="A11">
        <v>137</v>
      </c>
      <c t="s" s="14" r="B11">
        <v>313</v>
      </c>
      <c t="s" s="14" r="C11">
        <v>139</v>
      </c>
      <c t="s" s="14" r="D11">
        <v>278</v>
      </c>
      <c t="s" s="14" r="E11">
        <v>284</v>
      </c>
      <c t="s" s="53" r="F11">
        <v>314</v>
      </c>
      <c t="s" s="53" r="G11">
        <v>315</v>
      </c>
      <c s="14" r="H11"/>
      <c t="s" s="14" r="I11">
        <v>316</v>
      </c>
      <c s="14" r="J11"/>
      <c s="14" r="K11"/>
      <c s="14" r="L11"/>
      <c s="14" r="M11"/>
      <c s="14" r="N11"/>
      <c s="14" r="O11"/>
      <c s="14" r="P11"/>
      <c s="14" r="Q11"/>
      <c s="14" r="R11"/>
    </row>
    <row r="12">
      <c t="s" s="14" r="A12">
        <v>137</v>
      </c>
      <c t="s" s="14" r="B12">
        <v>317</v>
      </c>
      <c t="s" s="14" r="C12">
        <v>139</v>
      </c>
      <c t="s" s="14" r="D12">
        <v>278</v>
      </c>
      <c t="s" s="14" r="E12">
        <v>288</v>
      </c>
      <c t="s" s="53" r="F12">
        <v>318</v>
      </c>
      <c t="s" s="53" r="G12">
        <v>319</v>
      </c>
      <c s="14" r="H12"/>
      <c t="s" s="14" r="I12">
        <v>320</v>
      </c>
      <c s="14" r="J12"/>
      <c s="14" r="K12"/>
      <c s="14" r="L12"/>
      <c s="14" r="M12"/>
      <c s="14" r="N12"/>
      <c s="14" r="O12"/>
      <c s="14" r="P12"/>
      <c s="14" r="Q12"/>
      <c s="14" r="R12"/>
    </row>
    <row r="13">
      <c t="s" s="14" r="A13">
        <v>137</v>
      </c>
      <c t="s" s="14" r="B13">
        <v>321</v>
      </c>
      <c t="s" s="14" r="C13">
        <v>139</v>
      </c>
      <c t="s" s="14" r="D13">
        <v>278</v>
      </c>
      <c t="s" s="14" r="E13">
        <v>292</v>
      </c>
      <c t="s" s="53" r="F13">
        <v>322</v>
      </c>
      <c t="s" s="53" r="G13">
        <v>323</v>
      </c>
      <c s="14" r="H13"/>
      <c t="s" s="14" r="I13">
        <v>324</v>
      </c>
      <c s="14" r="J13"/>
      <c s="14" r="K13"/>
      <c s="14" r="L13"/>
      <c s="14" r="M13"/>
      <c s="14" r="N13"/>
      <c s="14" r="O13"/>
      <c s="14" r="P13"/>
      <c s="14" r="Q13"/>
      <c s="14" r="R13"/>
    </row>
    <row r="14">
      <c t="s" s="14" r="A14">
        <v>137</v>
      </c>
      <c t="s" s="14" r="B14">
        <v>325</v>
      </c>
      <c t="s" s="14" r="C14">
        <v>139</v>
      </c>
      <c t="s" s="14" r="D14">
        <v>278</v>
      </c>
      <c t="s" s="14" r="E14">
        <v>296</v>
      </c>
      <c t="s" s="53" r="F14">
        <v>310</v>
      </c>
      <c t="s" s="53" r="G14">
        <v>326</v>
      </c>
      <c s="14" r="H14"/>
      <c t="s" s="14" r="I14">
        <v>327</v>
      </c>
      <c s="14" r="J14"/>
      <c s="14" r="K14"/>
      <c s="14" r="L14"/>
      <c s="14" r="M14"/>
      <c s="14" r="N14"/>
      <c s="14" r="O14"/>
      <c s="14" r="P14"/>
      <c s="14" r="Q14"/>
      <c s="14" r="R14"/>
    </row>
    <row r="15">
      <c t="s" s="14" r="A15">
        <v>137</v>
      </c>
      <c t="s" s="14" r="B15">
        <v>328</v>
      </c>
      <c t="s" s="14" r="C15">
        <v>139</v>
      </c>
      <c t="s" s="14" r="D15">
        <v>278</v>
      </c>
      <c t="s" s="14" r="E15">
        <v>300</v>
      </c>
      <c t="s" s="53" r="F15">
        <v>310</v>
      </c>
      <c t="s" s="53" r="G15">
        <v>329</v>
      </c>
      <c s="14" r="H15"/>
      <c t="s" s="14" r="I15">
        <v>330</v>
      </c>
      <c s="14" r="J15"/>
      <c s="14" r="K15"/>
      <c s="14" r="L15"/>
      <c s="14" r="M15"/>
      <c s="14" r="N15"/>
      <c s="14" r="O15"/>
      <c s="14" r="P15"/>
      <c s="14" r="Q15"/>
      <c s="14" r="R15"/>
    </row>
    <row r="16">
      <c s="14" r="A16"/>
      <c s="14" r="B16"/>
      <c s="14" r="C16"/>
      <c s="14" r="D16"/>
      <c s="14" r="E16"/>
      <c s="14" r="F16"/>
      <c s="14" r="G16"/>
      <c s="14" r="H16"/>
      <c s="14" r="I16"/>
      <c s="14" r="J16"/>
      <c s="14" r="K16"/>
      <c s="14" r="L16"/>
      <c s="14" r="M16"/>
      <c s="14" r="N16"/>
      <c s="14" r="O16"/>
      <c s="14" r="P16"/>
      <c s="14" r="Q16"/>
      <c s="14" r="R16"/>
    </row>
    <row r="17">
      <c t="s" s="14" r="A17">
        <v>67</v>
      </c>
      <c t="s" s="14" r="B17">
        <v>331</v>
      </c>
      <c t="s" s="14" r="C17">
        <v>139</v>
      </c>
      <c t="s" s="14" r="D17">
        <v>278</v>
      </c>
      <c t="s" s="14" r="E17">
        <v>279</v>
      </c>
      <c t="s" s="14" r="F17">
        <v>332</v>
      </c>
      <c t="s" s="14" r="G17">
        <v>333</v>
      </c>
      <c s="14" r="H17"/>
      <c t="s" s="14" r="I17">
        <v>334</v>
      </c>
      <c s="14" r="J17"/>
      <c s="14" r="K17"/>
      <c s="14" r="L17"/>
      <c s="14" r="M17"/>
      <c s="14" r="N17"/>
      <c s="14" r="O17"/>
      <c s="14" r="P17"/>
      <c s="14" r="Q17"/>
      <c s="14" r="R17"/>
    </row>
    <row r="18">
      <c t="s" s="14" r="A18">
        <v>67</v>
      </c>
      <c t="s" s="14" r="B18">
        <v>335</v>
      </c>
      <c t="s" s="14" r="C18">
        <v>139</v>
      </c>
      <c t="s" s="14" r="D18">
        <v>278</v>
      </c>
      <c t="s" s="14" r="E18">
        <v>284</v>
      </c>
      <c t="s" s="14" r="F18">
        <v>69</v>
      </c>
      <c t="s" s="14" r="G18">
        <v>336</v>
      </c>
      <c s="14" r="H18"/>
      <c t="s" s="14" r="I18">
        <v>337</v>
      </c>
      <c s="14" r="J18"/>
      <c s="14" r="K18"/>
      <c s="14" r="L18"/>
      <c s="14" r="M18"/>
      <c s="14" r="N18"/>
      <c s="14" r="O18"/>
      <c s="14" r="P18"/>
      <c s="14" r="Q18"/>
      <c s="14" r="R18"/>
    </row>
    <row r="19">
      <c t="s" s="14" r="A19">
        <v>67</v>
      </c>
      <c t="s" s="14" r="B19">
        <v>338</v>
      </c>
      <c t="s" s="14" r="C19">
        <v>139</v>
      </c>
      <c t="s" s="14" r="D19">
        <v>278</v>
      </c>
      <c t="s" s="14" r="E19">
        <v>288</v>
      </c>
      <c t="s" s="14" r="F19">
        <v>71</v>
      </c>
      <c t="s" s="14" r="G19">
        <v>339</v>
      </c>
      <c s="14" r="H19"/>
      <c t="s" s="14" r="I19">
        <v>340</v>
      </c>
      <c s="14" r="J19"/>
      <c s="14" r="K19"/>
      <c s="14" r="L19"/>
      <c s="14" r="M19"/>
      <c s="14" r="N19"/>
      <c s="14" r="O19"/>
      <c s="14" r="P19"/>
      <c s="14" r="Q19"/>
      <c s="14" r="R19"/>
    </row>
    <row r="20">
      <c t="s" s="14" r="A20">
        <v>67</v>
      </c>
      <c t="s" s="14" r="B20">
        <v>341</v>
      </c>
      <c t="s" s="14" r="C20">
        <v>139</v>
      </c>
      <c t="s" s="14" r="D20">
        <v>278</v>
      </c>
      <c t="s" s="14" r="E20">
        <v>292</v>
      </c>
      <c t="s" s="14" r="F20">
        <v>73</v>
      </c>
      <c t="s" s="14" r="G20">
        <v>342</v>
      </c>
      <c s="14" r="H20"/>
      <c t="s" s="14" r="I20">
        <v>343</v>
      </c>
      <c s="14" r="J20"/>
      <c s="14" r="K20"/>
      <c s="14" r="L20"/>
      <c s="14" r="M20"/>
      <c s="14" r="N20"/>
      <c s="14" r="O20"/>
      <c s="14" r="P20"/>
      <c s="14" r="Q20"/>
      <c s="14" r="R20"/>
    </row>
    <row r="21">
      <c t="s" s="14" r="A21">
        <v>67</v>
      </c>
      <c t="s" s="14" r="B21">
        <v>344</v>
      </c>
      <c t="s" s="14" r="C21">
        <v>139</v>
      </c>
      <c t="s" s="14" r="D21">
        <v>278</v>
      </c>
      <c t="s" s="14" r="E21">
        <v>296</v>
      </c>
      <c t="s" s="14" r="F21">
        <v>332</v>
      </c>
      <c t="s" s="14" r="G21">
        <v>345</v>
      </c>
      <c s="14" r="H21"/>
      <c t="s" s="14" r="I21">
        <v>346</v>
      </c>
      <c s="14" r="J21"/>
      <c s="14" r="K21"/>
      <c s="14" r="L21"/>
      <c s="14" r="M21"/>
      <c s="14" r="N21"/>
      <c s="14" r="O21"/>
      <c s="14" r="P21"/>
      <c s="14" r="Q21"/>
      <c s="14" r="R21"/>
    </row>
    <row r="22">
      <c t="s" s="14" r="A22">
        <v>67</v>
      </c>
      <c t="s" s="14" r="B22">
        <v>347</v>
      </c>
      <c t="s" s="14" r="C22">
        <v>139</v>
      </c>
      <c t="s" s="14" r="D22">
        <v>278</v>
      </c>
      <c t="s" s="14" r="E22">
        <v>300</v>
      </c>
      <c t="s" s="14" r="F22">
        <v>332</v>
      </c>
      <c t="s" s="14" r="G22">
        <v>348</v>
      </c>
      <c s="14" r="H22"/>
      <c t="s" s="14" r="I22">
        <v>349</v>
      </c>
      <c s="14" r="J22"/>
      <c s="14" r="K22"/>
      <c s="14" r="L22"/>
      <c s="14" r="M22"/>
      <c s="14" r="N22"/>
      <c s="14" r="O22"/>
      <c s="14" r="P22"/>
      <c s="14" r="Q22"/>
      <c s="14" r="R22"/>
    </row>
    <row r="23">
      <c t="s" s="14" r="A23">
        <v>350</v>
      </c>
      <c t="s" s="14" r="B23">
        <v>351</v>
      </c>
      <c t="s" s="14" r="C23">
        <v>139</v>
      </c>
      <c t="s" s="14" r="D23">
        <v>278</v>
      </c>
      <c t="s" s="14" r="E23">
        <v>352</v>
      </c>
      <c t="s" s="14" r="F23">
        <v>353</v>
      </c>
      <c t="s" s="14" r="G23">
        <v>354</v>
      </c>
      <c s="14" r="H23"/>
      <c t="s" s="14" r="I23">
        <v>355</v>
      </c>
      <c s="14" r="J23"/>
      <c s="14" r="K23"/>
      <c s="14" r="L23"/>
      <c s="14" r="M23"/>
      <c s="14" r="N23"/>
      <c s="14" r="O23"/>
      <c s="14" r="P23"/>
      <c s="14" r="Q23"/>
      <c s="14" r="R23"/>
    </row>
    <row r="24">
      <c t="s" s="14" r="A24">
        <v>350</v>
      </c>
      <c t="s" s="14" r="B24">
        <v>356</v>
      </c>
      <c t="s" s="14" r="C24">
        <v>139</v>
      </c>
      <c t="s" s="14" r="D24">
        <v>278</v>
      </c>
      <c t="s" s="14" r="E24">
        <v>357</v>
      </c>
      <c t="s" s="14" r="F24">
        <v>358</v>
      </c>
      <c t="s" s="14" r="G24">
        <v>359</v>
      </c>
      <c s="14" r="H24"/>
      <c t="s" s="14" r="I24">
        <v>360</v>
      </c>
      <c s="14" r="J24"/>
      <c s="14" r="K24"/>
      <c s="14" r="L24"/>
      <c s="14" r="M24"/>
      <c s="14" r="N24"/>
      <c s="14" r="O24"/>
      <c s="14" r="P24"/>
      <c s="14" r="Q24"/>
      <c s="14" r="R24"/>
    </row>
    <row r="25">
      <c s="14" r="A25"/>
      <c s="14" r="B25"/>
      <c s="14" r="C25"/>
      <c s="14" r="D25"/>
      <c s="14" r="E25"/>
      <c s="14" r="F25"/>
      <c s="14" r="G25"/>
      <c s="14" r="H25"/>
      <c s="14" r="I25"/>
      <c s="14" r="J25"/>
      <c s="14" r="K25"/>
      <c s="14" r="L25"/>
      <c s="14" r="M25"/>
      <c s="14" r="N25"/>
      <c s="14" r="O25"/>
      <c s="14" r="P25"/>
      <c s="14" r="Q25"/>
      <c s="14" r="R25"/>
    </row>
    <row r="26">
      <c t="s" s="14" r="A26">
        <v>84</v>
      </c>
      <c t="s" s="14" r="B26">
        <v>361</v>
      </c>
      <c t="s" s="14" r="C26">
        <v>139</v>
      </c>
      <c t="s" s="14" r="D26">
        <v>278</v>
      </c>
      <c t="s" s="14" r="E26">
        <v>279</v>
      </c>
      <c t="s" s="14" r="F26">
        <v>362</v>
      </c>
      <c t="s" s="14" r="G26">
        <v>363</v>
      </c>
      <c s="14" r="H26"/>
      <c t="s" s="14" r="I26">
        <v>364</v>
      </c>
      <c s="14" r="J26"/>
      <c s="14" r="K26"/>
      <c s="14" r="L26"/>
      <c s="14" r="M26"/>
      <c s="14" r="N26"/>
      <c s="14" r="O26"/>
      <c s="14" r="P26"/>
      <c s="14" r="Q26"/>
      <c s="14" r="R26"/>
    </row>
    <row r="27">
      <c t="s" s="14" r="A27">
        <v>84</v>
      </c>
      <c t="s" s="14" r="B27">
        <v>365</v>
      </c>
      <c t="s" s="14" r="C27">
        <v>139</v>
      </c>
      <c t="s" s="14" r="D27">
        <v>278</v>
      </c>
      <c t="s" s="14" r="E27">
        <v>284</v>
      </c>
      <c t="s" s="14" r="F27">
        <v>86</v>
      </c>
      <c t="s" s="14" r="G27">
        <v>366</v>
      </c>
      <c s="14" r="H27"/>
      <c t="s" s="14" r="I27">
        <v>367</v>
      </c>
      <c s="14" r="J27"/>
      <c s="14" r="K27"/>
      <c s="14" r="L27"/>
      <c s="14" r="M27"/>
      <c s="14" r="N27"/>
      <c s="14" r="O27"/>
      <c s="14" r="P27"/>
      <c s="14" r="Q27"/>
      <c s="14" r="R27"/>
    </row>
    <row r="28">
      <c t="s" s="14" r="A28">
        <v>84</v>
      </c>
      <c t="s" s="14" r="B28">
        <v>368</v>
      </c>
      <c t="s" s="14" r="C28">
        <v>139</v>
      </c>
      <c t="s" s="14" r="D28">
        <v>278</v>
      </c>
      <c t="s" s="14" r="E28">
        <v>288</v>
      </c>
      <c t="s" s="14" r="F28">
        <v>88</v>
      </c>
      <c t="s" s="14" r="G28">
        <v>369</v>
      </c>
      <c s="14" r="H28"/>
      <c t="s" s="14" r="I28">
        <v>370</v>
      </c>
      <c s="14" r="J28"/>
      <c s="14" r="K28"/>
      <c s="14" r="L28"/>
      <c s="14" r="M28"/>
      <c s="14" r="N28"/>
      <c s="14" r="O28"/>
      <c s="14" r="P28"/>
      <c s="14" r="Q28"/>
      <c s="14" r="R28"/>
    </row>
    <row r="29">
      <c t="s" s="14" r="A29">
        <v>84</v>
      </c>
      <c t="s" s="14" r="B29">
        <v>371</v>
      </c>
      <c t="s" s="14" r="C29">
        <v>139</v>
      </c>
      <c t="s" s="14" r="D29">
        <v>278</v>
      </c>
      <c t="s" s="14" r="E29">
        <v>292</v>
      </c>
      <c t="s" s="14" r="F29">
        <v>90</v>
      </c>
      <c t="s" s="14" r="G29">
        <v>372</v>
      </c>
      <c s="14" r="H29"/>
      <c t="s" s="14" r="I29">
        <v>373</v>
      </c>
      <c s="14" r="J29"/>
      <c s="14" r="K29"/>
      <c s="14" r="L29"/>
      <c s="14" r="M29"/>
      <c s="14" r="N29"/>
      <c s="14" r="O29"/>
      <c s="14" r="P29"/>
      <c s="14" r="Q29"/>
      <c s="14" r="R29"/>
    </row>
    <row r="30">
      <c t="s" s="14" r="A30">
        <v>84</v>
      </c>
      <c t="s" s="14" r="B30">
        <v>374</v>
      </c>
      <c t="s" s="14" r="C30">
        <v>139</v>
      </c>
      <c t="s" s="14" r="D30">
        <v>278</v>
      </c>
      <c t="s" s="14" r="E30">
        <v>296</v>
      </c>
      <c t="s" s="14" r="F30">
        <v>362</v>
      </c>
      <c t="s" s="14" r="G30">
        <v>375</v>
      </c>
      <c s="14" r="H30"/>
      <c t="s" s="14" r="I30">
        <v>376</v>
      </c>
      <c s="14" r="J30"/>
      <c s="14" r="K30"/>
      <c s="14" r="L30"/>
      <c s="14" r="M30"/>
      <c s="14" r="N30"/>
      <c s="14" r="O30"/>
      <c s="14" r="P30"/>
      <c s="14" r="Q30"/>
      <c s="14" r="R30"/>
    </row>
    <row r="31">
      <c t="s" s="14" r="A31">
        <v>84</v>
      </c>
      <c t="s" s="14" r="B31">
        <v>377</v>
      </c>
      <c t="s" s="14" r="C31">
        <v>139</v>
      </c>
      <c t="s" s="14" r="D31">
        <v>278</v>
      </c>
      <c t="s" s="14" r="E31">
        <v>300</v>
      </c>
      <c t="s" s="14" r="F31">
        <v>362</v>
      </c>
      <c t="s" s="14" r="G31">
        <v>378</v>
      </c>
      <c s="14" r="H31"/>
      <c t="s" s="14" r="I31">
        <v>379</v>
      </c>
      <c s="14" r="J31"/>
      <c s="14" r="K31"/>
      <c s="14" r="L31"/>
      <c s="14" r="M31"/>
      <c s="14" r="N31"/>
      <c s="14" r="O31"/>
      <c s="14" r="P31"/>
      <c s="14" r="Q31"/>
      <c s="14" r="R31"/>
    </row>
    <row r="32">
      <c s="14" r="A32"/>
      <c s="14" r="B32"/>
      <c s="14" r="C32"/>
      <c s="14" r="D32"/>
      <c s="14" r="E32"/>
      <c s="14" r="F32"/>
      <c s="14" r="G32"/>
      <c s="14" r="H32"/>
      <c s="14" r="I32"/>
      <c s="14" r="J32"/>
      <c s="14" r="K32"/>
      <c s="14" r="L32"/>
      <c s="14" r="M32"/>
      <c s="14" r="N32"/>
      <c s="14" r="O32"/>
      <c s="14" r="P32"/>
      <c s="14" r="Q32"/>
      <c s="14" r="R32"/>
    </row>
    <row r="33">
      <c t="s" s="14" r="A33">
        <v>380</v>
      </c>
      <c t="s" s="14" r="B33">
        <v>381</v>
      </c>
      <c t="s" s="14" r="C33">
        <v>139</v>
      </c>
      <c t="s" s="14" r="D33">
        <v>278</v>
      </c>
      <c t="s" s="14" r="E33">
        <v>382</v>
      </c>
      <c t="s" s="14" r="F33">
        <v>383</v>
      </c>
      <c t="s" s="14" r="G33">
        <v>384</v>
      </c>
      <c s="14" r="H33"/>
      <c t="s" s="14" r="I33">
        <v>385</v>
      </c>
      <c s="14" r="J33"/>
      <c s="14" r="K33"/>
      <c s="14" r="L33"/>
      <c s="14" r="M33"/>
      <c s="14" r="N33"/>
      <c s="14" r="O33"/>
      <c s="14" r="P33"/>
      <c s="14" r="Q33"/>
      <c s="14" r="R33"/>
    </row>
    <row r="34">
      <c t="s" s="14" r="A34">
        <v>380</v>
      </c>
      <c t="s" s="14" r="B34">
        <v>386</v>
      </c>
      <c t="s" s="14" r="C34">
        <v>139</v>
      </c>
      <c t="s" s="14" r="D34">
        <v>278</v>
      </c>
      <c t="s" s="14" r="E34">
        <v>387</v>
      </c>
      <c t="s" s="14" r="F34">
        <v>388</v>
      </c>
      <c t="s" s="14" r="G34">
        <v>389</v>
      </c>
      <c s="14" r="H34"/>
      <c t="s" s="14" r="I34">
        <v>390</v>
      </c>
      <c s="14" r="J34"/>
      <c s="14" r="K34"/>
      <c s="14" r="L34"/>
      <c s="14" r="M34"/>
      <c s="14" r="N34"/>
      <c s="14" r="O34"/>
      <c s="14" r="P34"/>
      <c s="14" r="Q34"/>
      <c s="14" r="R34"/>
    </row>
    <row r="35">
      <c s="14" r="A35"/>
      <c s="14" r="B35"/>
      <c s="14" r="C35"/>
      <c s="14" r="D35"/>
      <c s="14" r="E35"/>
      <c s="14" r="F35"/>
      <c s="14" r="G35"/>
      <c s="14" r="H35"/>
      <c s="14" r="I35"/>
      <c s="14" r="J35"/>
      <c s="14" r="K35"/>
      <c s="14" r="L35"/>
      <c s="14" r="M35"/>
      <c s="14" r="N35"/>
      <c s="14" r="O35"/>
      <c s="14" r="P35"/>
      <c s="14" r="Q35"/>
      <c s="14" r="R35"/>
    </row>
    <row r="36">
      <c t="s" s="60" r="A36">
        <v>391</v>
      </c>
      <c t="s" s="14" r="B36">
        <v>392</v>
      </c>
      <c t="s" s="14" r="C36">
        <v>139</v>
      </c>
      <c t="s" s="14" r="D36">
        <v>278</v>
      </c>
      <c t="s" s="53" r="E36">
        <v>393</v>
      </c>
      <c t="s" s="53" r="F36">
        <v>394</v>
      </c>
      <c t="s" s="60" r="G36">
        <v>395</v>
      </c>
      <c s="14" r="H36"/>
      <c t="s" s="14" r="I36">
        <v>396</v>
      </c>
      <c s="14" r="J36"/>
      <c s="14" r="K36"/>
      <c s="14" r="L36"/>
      <c s="14" r="M36"/>
      <c s="14" r="N36"/>
      <c s="14" r="O36"/>
      <c s="14" r="P36"/>
      <c s="14" r="Q36"/>
      <c s="14" r="R36"/>
    </row>
    <row r="37">
      <c t="s" s="60" r="A37">
        <v>391</v>
      </c>
      <c t="s" s="14" r="B37">
        <v>397</v>
      </c>
      <c t="s" s="14" r="C37">
        <v>139</v>
      </c>
      <c t="s" s="14" r="D37">
        <v>278</v>
      </c>
      <c t="s" s="53" r="E37">
        <v>398</v>
      </c>
      <c t="s" s="53" r="F37">
        <v>388</v>
      </c>
      <c t="s" s="60" r="G37">
        <v>399</v>
      </c>
      <c s="14" r="H37"/>
      <c t="s" s="14" r="I37">
        <v>400</v>
      </c>
      <c s="14" r="J37"/>
      <c s="14" r="K37"/>
      <c s="14" r="L37"/>
      <c s="14" r="M37"/>
      <c s="14" r="N37"/>
      <c s="14" r="O37"/>
      <c s="14" r="P37"/>
      <c s="14" r="Q37"/>
      <c s="14" r="R37"/>
    </row>
    <row r="38">
      <c t="s" s="60" r="A38">
        <v>391</v>
      </c>
      <c t="s" s="14" r="B38">
        <v>401</v>
      </c>
      <c t="s" s="14" r="C38">
        <v>139</v>
      </c>
      <c t="s" s="14" r="D38">
        <v>278</v>
      </c>
      <c t="s" s="53" r="E38">
        <v>402</v>
      </c>
      <c t="s" s="53" r="F38">
        <v>403</v>
      </c>
      <c t="s" s="60" r="G38">
        <v>404</v>
      </c>
      <c s="14" r="H38"/>
      <c t="s" s="14" r="I38">
        <v>405</v>
      </c>
      <c s="14" r="J38"/>
      <c s="14" r="K38"/>
      <c s="14" r="L38"/>
      <c s="14" r="M38"/>
      <c s="14" r="N38"/>
      <c s="14" r="O38"/>
      <c s="14" r="P38"/>
      <c s="14" r="Q38"/>
      <c s="14" r="R38"/>
    </row>
    <row r="39">
      <c t="s" s="60" r="A39">
        <v>391</v>
      </c>
      <c t="s" s="14" r="B39">
        <v>406</v>
      </c>
      <c t="s" s="14" r="C39">
        <v>139</v>
      </c>
      <c t="s" s="14" r="D39">
        <v>278</v>
      </c>
      <c t="s" s="53" r="E39">
        <v>407</v>
      </c>
      <c t="s" s="53" r="F39">
        <v>403</v>
      </c>
      <c t="s" s="60" r="G39">
        <v>408</v>
      </c>
      <c s="14" r="H39"/>
      <c t="s" s="14" r="I39">
        <v>409</v>
      </c>
      <c s="14" r="J39"/>
      <c s="14" r="K39"/>
      <c s="14" r="L39"/>
      <c s="14" r="M39"/>
      <c s="14" r="N39"/>
      <c s="14" r="O39"/>
      <c s="14" r="P39"/>
      <c s="14" r="Q39"/>
      <c s="14" r="R39"/>
    </row>
    <row r="40">
      <c s="14" r="A40"/>
      <c s="14" r="B40"/>
      <c s="14" r="C40"/>
      <c s="14" r="D40"/>
      <c s="14" r="E40"/>
      <c s="14" r="F40"/>
      <c s="14" r="G40"/>
      <c s="14" r="H40"/>
      <c s="14" r="I40"/>
      <c s="14" r="J40"/>
      <c s="14" r="K40"/>
      <c s="14" r="L40"/>
      <c s="14" r="M40"/>
      <c s="14" r="N40"/>
      <c s="14" r="O40"/>
      <c s="14" r="P40"/>
      <c s="14" r="Q40"/>
      <c s="14" r="R40"/>
    </row>
    <row r="41">
      <c s="14" r="A41"/>
      <c s="14" r="B41"/>
      <c s="14" r="C41"/>
      <c s="14" r="D41"/>
      <c s="14" r="E41"/>
      <c s="14" r="F41"/>
      <c s="14" r="G41"/>
      <c s="14" r="H41"/>
      <c s="14" r="I41"/>
      <c s="14" r="J41"/>
      <c s="14" r="K41"/>
      <c s="14" r="L41"/>
      <c s="14" r="M41"/>
      <c s="14" r="N41"/>
      <c s="14" r="O41"/>
      <c s="14" r="P41"/>
      <c s="14" r="Q41"/>
      <c s="14" r="R41"/>
    </row>
    <row r="42">
      <c s="14" r="A42"/>
      <c s="14" r="B42"/>
      <c s="14" r="C42"/>
      <c s="14" r="D42"/>
      <c s="14" r="E42"/>
      <c s="14" r="F42"/>
      <c s="14" r="G42"/>
      <c s="14" r="H42"/>
      <c s="14" r="I42"/>
      <c s="14" r="J42"/>
      <c s="14" r="K42"/>
      <c s="14" r="L42"/>
      <c s="14" r="M42"/>
      <c s="14" r="N42"/>
      <c s="14" r="O42"/>
      <c s="14" r="P42"/>
      <c s="14" r="Q42"/>
      <c s="14" r="R42"/>
    </row>
    <row r="43">
      <c s="14" r="A43"/>
      <c s="14" r="B43"/>
      <c s="14" r="C43"/>
      <c s="14" r="D43"/>
      <c s="14" r="E43"/>
      <c s="14" r="F43"/>
      <c s="14" r="G43"/>
      <c s="14" r="H43"/>
      <c s="14" r="I43"/>
      <c s="14" r="J43"/>
      <c s="14" r="K43"/>
      <c s="14" r="L43"/>
      <c s="14" r="M43"/>
      <c s="14" r="N43"/>
      <c s="14" r="O43"/>
      <c s="14" r="P43"/>
      <c s="14" r="Q43"/>
      <c s="14" r="R43"/>
    </row>
    <row r="44">
      <c s="14" r="A44"/>
      <c s="14" r="B44"/>
      <c s="14" r="C44"/>
      <c s="14" r="D44"/>
      <c s="14" r="E44"/>
      <c s="14" r="F44"/>
      <c s="14" r="G44"/>
      <c s="14" r="H44"/>
      <c s="14" r="I44"/>
      <c s="14" r="J44"/>
      <c s="14" r="K44"/>
      <c s="14" r="L44"/>
      <c s="14" r="M44"/>
      <c s="14" r="N44"/>
      <c s="14" r="O44"/>
      <c s="14" r="P44"/>
      <c s="14" r="Q44"/>
      <c s="14" r="R44"/>
    </row>
    <row r="45">
      <c s="14" r="A45"/>
      <c s="14" r="B45"/>
      <c s="14" r="C45"/>
      <c s="14" r="D45"/>
      <c s="14" r="E45"/>
      <c s="14" r="F45"/>
      <c s="14" r="G45"/>
      <c s="14" r="H45"/>
      <c s="14" r="I45"/>
      <c s="14" r="J45"/>
      <c s="14" r="K45"/>
      <c s="14" r="L45"/>
      <c s="14" r="M45"/>
      <c s="14" r="N45"/>
      <c s="14" r="O45"/>
      <c s="14" r="P45"/>
      <c s="14" r="Q45"/>
      <c s="14" r="R45"/>
    </row>
    <row r="46">
      <c s="14" r="A46"/>
      <c s="14" r="B46"/>
      <c s="14" r="C46"/>
      <c s="14" r="D46"/>
      <c s="14" r="E46"/>
      <c s="14" r="F46"/>
      <c s="14" r="G46"/>
      <c s="14" r="H46"/>
      <c s="14" r="I46"/>
      <c s="14" r="J46"/>
      <c s="14" r="K46"/>
      <c s="14" r="L46"/>
      <c s="14" r="M46"/>
      <c s="14" r="N46"/>
      <c s="14" r="O46"/>
      <c s="14" r="P46"/>
      <c s="14" r="Q46"/>
      <c s="14" r="R46"/>
    </row>
    <row r="47">
      <c s="14" r="A47"/>
      <c s="14" r="B47"/>
      <c s="14" r="C47"/>
      <c s="14" r="D47"/>
      <c s="14" r="E47"/>
      <c s="14" r="F47"/>
      <c s="14" r="G47"/>
      <c s="14" r="H47"/>
      <c s="14" r="I47"/>
      <c s="14" r="J47"/>
      <c s="14" r="K47"/>
      <c s="14" r="L47"/>
      <c s="14" r="M47"/>
      <c s="14" r="N47"/>
      <c s="14" r="O47"/>
      <c s="14" r="P47"/>
      <c s="14" r="Q47"/>
      <c s="14" r="R47"/>
    </row>
    <row r="48">
      <c s="14" r="A48"/>
      <c s="14" r="B48"/>
      <c s="14" r="C48"/>
      <c s="14" r="D48"/>
      <c s="14" r="E48"/>
      <c s="14" r="F48"/>
      <c s="14" r="G48"/>
      <c s="14" r="H48"/>
      <c s="14" r="I48"/>
      <c s="14" r="J48"/>
      <c s="14" r="K48"/>
      <c s="14" r="L48"/>
      <c s="14" r="M48"/>
      <c s="14" r="N48"/>
      <c s="14" r="O48"/>
      <c s="14" r="P48"/>
      <c s="14" r="Q48"/>
      <c s="14" r="R48"/>
    </row>
    <row r="49">
      <c s="14" r="A49"/>
      <c s="14" r="B49"/>
      <c s="14" r="C49"/>
      <c s="14" r="D49"/>
      <c s="14" r="E49"/>
      <c s="14" r="F49"/>
      <c s="14" r="G49"/>
      <c s="14" r="H49"/>
      <c s="14" r="I49"/>
      <c s="14" r="J49"/>
      <c s="14" r="K49"/>
      <c s="14" r="L49"/>
      <c s="14" r="M49"/>
      <c s="14" r="N49"/>
      <c s="14" r="O49"/>
      <c s="14" r="P49"/>
      <c s="14" r="Q49"/>
      <c s="14" r="R49"/>
    </row>
    <row r="50">
      <c s="14" r="A50"/>
      <c s="14" r="B50"/>
      <c s="14" r="C50"/>
      <c s="14" r="D50"/>
      <c s="14" r="E50"/>
      <c s="14" r="F50"/>
      <c s="14" r="G50"/>
      <c s="14" r="H50"/>
      <c s="14" r="I50"/>
      <c s="14" r="J50"/>
      <c s="14" r="K50"/>
      <c s="14" r="L50"/>
      <c s="14" r="M50"/>
      <c s="14" r="N50"/>
      <c s="14" r="O50"/>
      <c s="14" r="P50"/>
      <c s="14" r="Q50"/>
      <c s="14" r="R50"/>
    </row>
    <row r="51">
      <c s="14" r="A51"/>
      <c s="14" r="B51"/>
      <c s="14" r="C51"/>
      <c s="14" r="D51"/>
      <c s="14" r="E51"/>
      <c s="14" r="F51"/>
      <c s="14" r="G51"/>
      <c s="14" r="H51"/>
      <c s="14" r="I51"/>
      <c s="14" r="J51"/>
      <c s="14" r="K51"/>
      <c s="14" r="L51"/>
      <c s="14" r="M51"/>
      <c s="14" r="N51"/>
      <c s="14" r="O51"/>
      <c s="14" r="P51"/>
      <c s="14" r="Q51"/>
      <c s="14" r="R51"/>
    </row>
    <row r="52">
      <c s="14" r="A52"/>
      <c s="14" r="B52"/>
      <c s="14" r="C52"/>
      <c s="14" r="D52"/>
      <c s="14" r="E52"/>
      <c s="14" r="F52"/>
      <c s="14" r="G52"/>
      <c s="14" r="H52"/>
      <c s="14" r="I52"/>
      <c s="14" r="J52"/>
      <c s="14" r="K52"/>
      <c s="14" r="L52"/>
      <c s="14" r="M52"/>
      <c s="14" r="N52"/>
      <c s="14" r="O52"/>
      <c s="14" r="P52"/>
      <c s="14" r="Q52"/>
      <c s="14" r="R52"/>
    </row>
    <row r="53">
      <c s="14" r="A53"/>
      <c s="14" r="B53"/>
      <c s="14" r="C53"/>
      <c s="14" r="D53"/>
      <c s="14" r="E53"/>
      <c s="14" r="F53"/>
      <c s="14" r="G53"/>
      <c s="14" r="H53"/>
      <c s="14" r="I53"/>
      <c s="14" r="J53"/>
      <c s="14" r="K53"/>
      <c s="14" r="L53"/>
      <c s="14" r="M53"/>
      <c s="14" r="N53"/>
      <c s="14" r="O53"/>
      <c s="14" r="P53"/>
      <c s="14" r="Q53"/>
      <c s="14" r="R53"/>
    </row>
    <row r="54">
      <c s="14" r="A54"/>
      <c s="14" r="B54"/>
      <c s="14" r="C54"/>
      <c s="14" r="D54"/>
      <c s="14" r="E54"/>
      <c s="14" r="F54"/>
      <c s="14" r="G54"/>
      <c s="14" r="H54"/>
      <c s="14" r="I54"/>
      <c s="14" r="J54"/>
      <c s="14" r="K54"/>
      <c s="14" r="L54"/>
      <c s="14" r="M54"/>
      <c s="14" r="N54"/>
      <c s="14" r="O54"/>
      <c s="14" r="P54"/>
      <c s="14" r="Q54"/>
      <c s="14" r="R54"/>
    </row>
    <row r="55">
      <c s="14" r="A55"/>
      <c s="14" r="B55"/>
      <c s="14" r="C55"/>
      <c s="14" r="D55"/>
      <c s="14" r="E55"/>
      <c s="14" r="F55"/>
      <c s="14" r="G55"/>
      <c s="14" r="H55"/>
      <c s="14" r="I55"/>
      <c s="14" r="J55"/>
      <c s="14" r="K55"/>
      <c s="14" r="L55"/>
      <c s="14" r="M55"/>
      <c s="14" r="N55"/>
      <c s="14" r="O55"/>
      <c s="14" r="P55"/>
      <c s="14" r="Q55"/>
      <c s="14" r="R55"/>
    </row>
    <row r="56">
      <c s="14" r="A56"/>
      <c s="14" r="B56"/>
      <c s="14" r="C56"/>
      <c s="14" r="D56"/>
      <c s="14" r="E56"/>
      <c s="14" r="F56"/>
      <c s="14" r="G56"/>
      <c s="14" r="H56"/>
      <c s="14" r="I56"/>
      <c s="14" r="J56"/>
      <c s="14" r="K56"/>
      <c s="14" r="L56"/>
      <c s="14" r="M56"/>
      <c s="14" r="N56"/>
      <c s="14" r="O56"/>
      <c s="14" r="P56"/>
      <c s="14" r="Q56"/>
      <c s="14" r="R56"/>
    </row>
    <row r="57">
      <c s="14" r="A57"/>
      <c s="14" r="B57"/>
      <c s="14" r="C57"/>
      <c s="14" r="D57"/>
      <c s="14" r="E57"/>
      <c s="14" r="F57"/>
      <c s="14" r="G57"/>
      <c s="14" r="H57"/>
      <c s="14" r="I57"/>
      <c s="14" r="J57"/>
      <c s="14" r="K57"/>
      <c s="14" r="L57"/>
      <c s="14" r="M57"/>
      <c s="14" r="N57"/>
      <c s="14" r="O57"/>
      <c s="14" r="P57"/>
      <c s="14" r="Q57"/>
      <c s="14" r="R57"/>
    </row>
    <row r="58">
      <c s="14" r="A58"/>
      <c s="14" r="B58"/>
      <c s="14" r="C58"/>
      <c s="14" r="D58"/>
      <c s="14" r="E58"/>
      <c s="14" r="F58"/>
      <c s="14" r="G58"/>
      <c s="14" r="H58"/>
      <c s="14" r="I58"/>
      <c s="14" r="J58"/>
      <c s="14" r="K58"/>
      <c s="14" r="L58"/>
      <c s="14" r="M58"/>
      <c s="14" r="N58"/>
      <c s="14" r="O58"/>
      <c s="14" r="P58"/>
      <c s="14" r="Q58"/>
      <c s="14" r="R58"/>
    </row>
    <row r="59">
      <c s="14" r="A59"/>
      <c s="14" r="B59"/>
      <c s="14" r="C59"/>
      <c s="14" r="D59"/>
      <c s="14" r="E59"/>
      <c s="14" r="F59"/>
      <c s="14" r="G59"/>
      <c s="14" r="H59"/>
      <c s="14" r="I59"/>
      <c s="14" r="J59"/>
      <c s="14" r="K59"/>
      <c s="14" r="L59"/>
      <c s="14" r="M59"/>
      <c s="14" r="N59"/>
      <c s="14" r="O59"/>
      <c s="14" r="P59"/>
      <c s="14" r="Q59"/>
      <c s="14" r="R59"/>
    </row>
    <row r="60">
      <c s="14" r="A60"/>
      <c s="14" r="B60"/>
      <c s="14" r="C60"/>
      <c s="14" r="D60"/>
      <c s="14" r="E60"/>
      <c s="14" r="F60"/>
      <c s="14" r="G60"/>
      <c s="14" r="H60"/>
      <c s="14" r="I60"/>
      <c s="14" r="J60"/>
      <c s="14" r="K60"/>
      <c s="14" r="L60"/>
      <c s="14" r="M60"/>
      <c s="14" r="N60"/>
      <c s="14" r="O60"/>
      <c s="14" r="P60"/>
      <c s="14" r="Q60"/>
      <c s="14" r="R60"/>
    </row>
    <row r="61">
      <c s="14" r="A61"/>
      <c s="14" r="B61"/>
      <c s="14" r="C61"/>
      <c s="14" r="D61"/>
      <c s="14" r="E61"/>
      <c s="14" r="F61"/>
      <c s="14" r="G61"/>
      <c s="14" r="H61"/>
      <c s="14" r="I61"/>
      <c s="14" r="J61"/>
      <c s="14" r="K61"/>
      <c s="14" r="L61"/>
      <c s="14" r="M61"/>
      <c s="14" r="N61"/>
      <c s="14" r="O61"/>
      <c s="14" r="P61"/>
      <c s="14" r="Q61"/>
      <c s="14" r="R61"/>
    </row>
    <row r="62">
      <c s="14" r="A62"/>
      <c s="14" r="B62"/>
      <c s="14" r="C62"/>
      <c s="14" r="D62"/>
      <c s="14" r="E62"/>
      <c s="14" r="F62"/>
      <c s="14" r="G62"/>
      <c s="14" r="H62"/>
      <c s="14" r="I62"/>
      <c s="14" r="J62"/>
      <c s="14" r="K62"/>
      <c s="14" r="L62"/>
      <c s="14" r="M62"/>
      <c s="14" r="N62"/>
      <c s="14" r="O62"/>
      <c s="14" r="P62"/>
      <c s="14" r="Q62"/>
      <c s="14" r="R62"/>
    </row>
    <row r="63">
      <c s="14" r="A63"/>
      <c s="14" r="B63"/>
      <c s="14" r="C63"/>
      <c s="14" r="D63"/>
      <c s="14" r="E63"/>
      <c s="14" r="F63"/>
      <c s="14" r="G63"/>
      <c s="14" r="H63"/>
      <c s="14" r="I63"/>
      <c s="14" r="J63"/>
      <c s="14" r="K63"/>
      <c s="14" r="L63"/>
      <c s="14" r="M63"/>
      <c s="14" r="N63"/>
      <c s="14" r="O63"/>
      <c s="14" r="P63"/>
      <c s="14" r="Q63"/>
      <c s="14" r="R63"/>
    </row>
    <row r="64">
      <c s="14" r="A64"/>
      <c s="14" r="B64"/>
      <c s="14" r="C64"/>
      <c s="14" r="D64"/>
      <c s="14" r="E64"/>
      <c s="14" r="F64"/>
      <c s="14" r="G64"/>
      <c s="14" r="H64"/>
      <c s="14" r="I64"/>
      <c s="14" r="J64"/>
      <c s="14" r="K64"/>
      <c s="14" r="L64"/>
      <c s="14" r="M64"/>
      <c s="14" r="N64"/>
      <c s="14" r="O64"/>
      <c s="14" r="P64"/>
      <c s="14" r="Q64"/>
      <c s="14" r="R64"/>
    </row>
    <row r="65">
      <c s="14" r="A65"/>
      <c s="14" r="B65"/>
      <c s="14" r="C65"/>
      <c s="14" r="D65"/>
      <c s="14" r="E65"/>
      <c s="14" r="F65"/>
      <c s="14" r="G65"/>
      <c s="14" r="H65"/>
      <c s="14" r="I65"/>
      <c s="14" r="J65"/>
      <c s="14" r="K65"/>
      <c s="14" r="L65"/>
      <c s="14" r="M65"/>
      <c s="14" r="N65"/>
      <c s="14" r="O65"/>
      <c s="14" r="P65"/>
      <c s="14" r="Q65"/>
      <c s="14" r="R65"/>
    </row>
    <row r="66">
      <c s="14" r="A66"/>
      <c s="14" r="B66"/>
      <c s="14" r="C66"/>
      <c s="14" r="D66"/>
      <c s="14" r="E66"/>
      <c s="14" r="F66"/>
      <c s="14" r="G66"/>
      <c s="14" r="H66"/>
      <c s="14" r="I66"/>
      <c s="14" r="J66"/>
      <c s="14" r="K66"/>
      <c s="14" r="L66"/>
      <c s="14" r="M66"/>
      <c s="14" r="N66"/>
      <c s="14" r="O66"/>
      <c s="14" r="P66"/>
      <c s="14" r="Q66"/>
      <c s="14" r="R66"/>
    </row>
    <row r="67">
      <c s="14" r="A67"/>
      <c s="14" r="B67"/>
      <c s="14" r="C67"/>
      <c s="14" r="D67"/>
      <c s="14" r="E67"/>
      <c s="14" r="F67"/>
      <c s="14" r="G67"/>
      <c s="14" r="H67"/>
      <c s="14" r="I67"/>
      <c s="14" r="J67"/>
      <c s="14" r="K67"/>
      <c s="14" r="L67"/>
      <c s="14" r="M67"/>
      <c s="14" r="N67"/>
      <c s="14" r="O67"/>
      <c s="14" r="P67"/>
      <c s="14" r="Q67"/>
      <c s="14" r="R67"/>
    </row>
    <row r="68">
      <c s="14" r="A68"/>
      <c s="14" r="B68"/>
      <c s="14" r="C68"/>
      <c s="14" r="D68"/>
      <c s="14" r="E68"/>
      <c s="14" r="F68"/>
      <c s="14" r="G68"/>
      <c s="14" r="H68"/>
      <c s="14" r="I68"/>
      <c s="14" r="J68"/>
      <c s="14" r="K68"/>
      <c s="14" r="L68"/>
      <c s="14" r="M68"/>
      <c s="14" r="N68"/>
      <c s="14" r="O68"/>
      <c s="14" r="P68"/>
      <c s="14" r="Q68"/>
      <c s="14" r="R68"/>
    </row>
    <row r="69">
      <c s="14" r="A69"/>
      <c s="14" r="B69"/>
      <c s="14" r="C69"/>
      <c s="14" r="D69"/>
      <c s="14" r="E69"/>
      <c s="14" r="F69"/>
      <c s="14" r="G69"/>
      <c s="14" r="H69"/>
      <c s="14" r="I69"/>
      <c s="14" r="J69"/>
      <c s="14" r="K69"/>
      <c s="14" r="L69"/>
      <c s="14" r="M69"/>
      <c s="14" r="N69"/>
      <c s="14" r="O69"/>
      <c s="14" r="P69"/>
      <c s="14" r="Q69"/>
      <c s="14" r="R69"/>
    </row>
    <row r="70">
      <c s="14" r="A70"/>
      <c s="14" r="B70"/>
      <c s="14" r="C70"/>
      <c s="14" r="D70"/>
      <c s="14" r="E70"/>
      <c s="14" r="F70"/>
      <c s="14" r="G70"/>
      <c s="14" r="H70"/>
      <c s="14" r="I70"/>
      <c s="14" r="J70"/>
      <c s="14" r="K70"/>
      <c s="14" r="L70"/>
      <c s="14" r="M70"/>
      <c s="14" r="N70"/>
      <c s="14" r="O70"/>
      <c s="14" r="P70"/>
      <c s="14" r="Q70"/>
      <c s="14" r="R70"/>
    </row>
    <row r="71">
      <c s="14" r="A71"/>
      <c s="14" r="B71"/>
      <c s="14" r="C71"/>
      <c s="14" r="D71"/>
      <c s="14" r="E71"/>
      <c s="14" r="F71"/>
      <c s="14" r="G71"/>
      <c s="14" r="H71"/>
      <c s="14" r="I71"/>
      <c s="14" r="J71"/>
      <c s="14" r="K71"/>
      <c s="14" r="L71"/>
      <c s="14" r="M71"/>
      <c s="14" r="N71"/>
      <c s="14" r="O71"/>
      <c s="14" r="P71"/>
      <c s="14" r="Q71"/>
      <c s="14" r="R71"/>
    </row>
    <row r="72">
      <c s="14" r="A72"/>
      <c s="14" r="B72"/>
      <c s="14" r="C72"/>
      <c s="14" r="D72"/>
      <c s="14" r="E72"/>
      <c s="14" r="F72"/>
      <c s="14" r="G72"/>
      <c s="14" r="H72"/>
      <c s="14" r="I72"/>
      <c s="14" r="J72"/>
      <c s="14" r="K72"/>
      <c s="14" r="L72"/>
      <c s="14" r="M72"/>
      <c s="14" r="N72"/>
      <c s="14" r="O72"/>
      <c s="14" r="P72"/>
      <c s="14" r="Q72"/>
      <c s="14" r="R72"/>
    </row>
    <row r="73">
      <c s="14" r="A73"/>
      <c s="14" r="B73"/>
      <c s="14" r="C73"/>
      <c s="14" r="D73"/>
      <c s="14" r="E73"/>
      <c s="14" r="F73"/>
      <c s="14" r="G73"/>
      <c s="14" r="H73"/>
      <c s="14" r="I73"/>
      <c s="14" r="J73"/>
      <c s="14" r="K73"/>
      <c s="14" r="L73"/>
      <c s="14" r="M73"/>
      <c s="14" r="N73"/>
      <c s="14" r="O73"/>
      <c s="14" r="P73"/>
      <c s="14" r="Q73"/>
      <c s="14" r="R73"/>
    </row>
    <row r="74">
      <c s="14" r="A74"/>
      <c s="14" r="B74"/>
      <c s="14" r="C74"/>
      <c s="14" r="D74"/>
      <c s="14" r="E74"/>
      <c s="14" r="F74"/>
      <c s="14" r="G74"/>
      <c s="14" r="H74"/>
      <c s="14" r="I74"/>
      <c s="14" r="J74"/>
      <c s="14" r="K74"/>
      <c s="14" r="L74"/>
      <c s="14" r="M74"/>
      <c s="14" r="N74"/>
      <c s="14" r="O74"/>
      <c s="14" r="P74"/>
      <c s="14" r="Q74"/>
      <c s="14" r="R74"/>
    </row>
    <row r="75">
      <c s="14" r="A75"/>
      <c s="14" r="B75"/>
      <c s="14" r="C75"/>
      <c s="14" r="D75"/>
      <c s="14" r="E75"/>
      <c s="14" r="F75"/>
      <c s="14" r="G75"/>
      <c s="14" r="H75"/>
      <c s="14" r="I75"/>
      <c s="14" r="J75"/>
      <c s="14" r="K75"/>
      <c s="14" r="L75"/>
      <c s="14" r="M75"/>
      <c s="14" r="N75"/>
      <c s="14" r="O75"/>
      <c s="14" r="P75"/>
      <c s="14" r="Q75"/>
      <c s="14" r="R75"/>
    </row>
    <row r="76">
      <c s="14" r="A76"/>
      <c s="14" r="B76"/>
      <c s="14" r="C76"/>
      <c s="14" r="D76"/>
      <c s="14" r="E76"/>
      <c s="14" r="F76"/>
      <c s="14" r="G76"/>
      <c s="14" r="H76"/>
      <c s="14" r="I76"/>
      <c s="14" r="J76"/>
      <c s="14" r="K76"/>
      <c s="14" r="L76"/>
      <c s="14" r="M76"/>
      <c s="14" r="N76"/>
      <c s="14" r="O76"/>
      <c s="14" r="P76"/>
      <c s="14" r="Q76"/>
      <c s="14" r="R76"/>
    </row>
    <row r="77">
      <c s="14" r="A77"/>
      <c s="14" r="B77"/>
      <c s="14" r="C77"/>
      <c s="14" r="D77"/>
      <c s="14" r="E77"/>
      <c s="14" r="F77"/>
      <c s="14" r="G77"/>
      <c s="14" r="H77"/>
      <c s="14" r="I77"/>
      <c s="14" r="J77"/>
      <c s="14" r="K77"/>
      <c s="14" r="L77"/>
      <c s="14" r="M77"/>
      <c s="14" r="N77"/>
      <c s="14" r="O77"/>
      <c s="14" r="P77"/>
      <c s="14" r="Q77"/>
      <c s="14" r="R77"/>
    </row>
    <row r="78">
      <c s="14" r="A78"/>
      <c s="14" r="B78"/>
      <c s="14" r="C78"/>
      <c s="14" r="D78"/>
      <c s="14" r="E78"/>
      <c s="14" r="F78"/>
      <c s="14" r="G78"/>
      <c s="14" r="H78"/>
      <c s="14" r="I78"/>
      <c s="14" r="J78"/>
      <c s="14" r="K78"/>
      <c s="14" r="L78"/>
      <c s="14" r="M78"/>
      <c s="14" r="N78"/>
      <c s="14" r="O78"/>
      <c s="14" r="P78"/>
      <c s="14" r="Q78"/>
      <c s="14" r="R78"/>
    </row>
    <row r="79">
      <c s="14" r="A79"/>
      <c s="14" r="B79"/>
      <c s="14" r="C79"/>
      <c s="14" r="D79"/>
      <c s="14" r="E79"/>
      <c s="14" r="F79"/>
      <c s="14" r="G79"/>
      <c s="14" r="H79"/>
      <c s="14" r="I79"/>
      <c s="14" r="J79"/>
      <c s="14" r="K79"/>
      <c s="14" r="L79"/>
      <c s="14" r="M79"/>
      <c s="14" r="N79"/>
      <c s="14" r="O79"/>
      <c s="14" r="P79"/>
      <c s="14" r="Q79"/>
      <c s="14" r="R79"/>
    </row>
    <row r="80">
      <c s="14" r="A80"/>
      <c s="14" r="B80"/>
      <c s="14" r="C80"/>
      <c s="14" r="D80"/>
      <c s="14" r="E80"/>
      <c s="14" r="F80"/>
      <c s="14" r="G80"/>
      <c s="14" r="H80"/>
      <c s="14" r="I80"/>
      <c s="14" r="J80"/>
      <c s="14" r="K80"/>
      <c s="14" r="L80"/>
      <c s="14" r="M80"/>
      <c s="14" r="N80"/>
      <c s="14" r="O80"/>
      <c s="14" r="P80"/>
      <c s="14" r="Q80"/>
      <c s="14" r="R80"/>
    </row>
    <row r="81">
      <c s="14" r="A81"/>
      <c s="14" r="B81"/>
      <c s="14" r="C81"/>
      <c s="14" r="D81"/>
      <c s="14" r="E81"/>
      <c s="14" r="F81"/>
      <c s="14" r="G81"/>
      <c s="14" r="H81"/>
      <c s="14" r="I81"/>
      <c s="14" r="J81"/>
      <c s="14" r="K81"/>
      <c s="14" r="L81"/>
      <c s="14" r="M81"/>
      <c s="14" r="N81"/>
      <c s="14" r="O81"/>
      <c s="14" r="P81"/>
      <c s="14" r="Q81"/>
      <c s="14" r="R81"/>
    </row>
    <row r="82">
      <c s="14" r="A82"/>
      <c s="14" r="B82"/>
      <c s="14" r="C82"/>
      <c s="14" r="D82"/>
      <c s="14" r="E82"/>
      <c s="14" r="F82"/>
      <c s="14" r="G82"/>
      <c s="14" r="H82"/>
      <c s="14" r="I82"/>
      <c s="14" r="J82"/>
      <c s="14" r="K82"/>
      <c s="14" r="L82"/>
      <c s="14" r="M82"/>
      <c s="14" r="N82"/>
      <c s="14" r="O82"/>
      <c s="14" r="P82"/>
      <c s="14" r="Q82"/>
      <c s="14" r="R82"/>
    </row>
    <row r="83">
      <c s="14" r="A83"/>
      <c s="14" r="B83"/>
      <c s="14" r="C83"/>
      <c s="14" r="D83"/>
      <c s="14" r="E83"/>
      <c s="14" r="F83"/>
      <c s="14" r="G83"/>
      <c s="14" r="H83"/>
      <c s="14" r="I83"/>
      <c s="14" r="J83"/>
      <c s="14" r="K83"/>
      <c s="14" r="L83"/>
      <c s="14" r="M83"/>
      <c s="14" r="N83"/>
      <c s="14" r="O83"/>
      <c s="14" r="P83"/>
      <c s="14" r="Q83"/>
      <c s="14" r="R83"/>
    </row>
    <row r="84">
      <c s="14" r="A84"/>
      <c s="14" r="B84"/>
      <c s="14" r="C84"/>
      <c s="14" r="D84"/>
      <c s="14" r="E84"/>
      <c s="14" r="F84"/>
      <c s="14" r="G84"/>
      <c s="14" r="H84"/>
      <c s="14" r="I84"/>
      <c s="14" r="J84"/>
      <c s="14" r="K84"/>
      <c s="14" r="L84"/>
      <c s="14" r="M84"/>
      <c s="14" r="N84"/>
      <c s="14" r="O84"/>
      <c s="14" r="P84"/>
      <c s="14" r="Q84"/>
      <c s="14" r="R84"/>
    </row>
    <row r="85">
      <c s="14" r="A85"/>
      <c s="14" r="B85"/>
      <c s="14" r="C85"/>
      <c s="14" r="D85"/>
      <c s="14" r="E85"/>
      <c s="14" r="F85"/>
      <c s="14" r="G85"/>
      <c s="14" r="H85"/>
      <c s="14" r="I85"/>
      <c s="14" r="J85"/>
      <c s="14" r="K85"/>
      <c s="14" r="L85"/>
      <c s="14" r="M85"/>
      <c s="14" r="N85"/>
      <c s="14" r="O85"/>
      <c s="14" r="P85"/>
      <c s="14" r="Q85"/>
      <c s="14" r="R85"/>
    </row>
    <row r="86">
      <c s="14" r="A86"/>
      <c s="14" r="B86"/>
      <c s="14" r="C86"/>
      <c s="14" r="D86"/>
      <c s="14" r="E86"/>
      <c s="14" r="F86"/>
      <c s="14" r="G86"/>
      <c s="14" r="H86"/>
      <c s="14" r="I86"/>
      <c s="14" r="J86"/>
      <c s="14" r="K86"/>
      <c s="14" r="L86"/>
      <c s="14" r="M86"/>
      <c s="14" r="N86"/>
      <c s="14" r="O86"/>
      <c s="14" r="P86"/>
      <c s="14" r="Q86"/>
      <c s="14" r="R86"/>
    </row>
    <row r="87">
      <c s="14" r="A87"/>
      <c s="14" r="B87"/>
      <c s="14" r="C87"/>
      <c s="14" r="D87"/>
      <c s="14" r="E87"/>
      <c s="14" r="F87"/>
      <c s="14" r="G87"/>
      <c s="14" r="H87"/>
      <c s="14" r="I87"/>
      <c s="14" r="J87"/>
      <c s="14" r="K87"/>
      <c s="14" r="L87"/>
      <c s="14" r="M87"/>
      <c s="14" r="N87"/>
      <c s="14" r="O87"/>
      <c s="14" r="P87"/>
      <c s="14" r="Q87"/>
      <c s="14" r="R87"/>
    </row>
    <row r="88">
      <c s="14" r="A88"/>
      <c s="14" r="B88"/>
      <c s="14" r="C88"/>
      <c s="14" r="D88"/>
      <c s="14" r="E88"/>
      <c s="14" r="F88"/>
      <c s="14" r="G88"/>
      <c s="14" r="H88"/>
      <c s="14" r="I88"/>
      <c s="14" r="J88"/>
      <c s="14" r="K88"/>
      <c s="14" r="L88"/>
      <c s="14" r="M88"/>
      <c s="14" r="N88"/>
      <c s="14" r="O88"/>
      <c s="14" r="P88"/>
      <c s="14" r="Q88"/>
      <c s="14" r="R88"/>
    </row>
    <row r="89">
      <c s="14" r="A89"/>
      <c s="14" r="B89"/>
      <c s="14" r="C89"/>
      <c s="14" r="D89"/>
      <c s="14" r="E89"/>
      <c s="14" r="F89"/>
      <c s="14" r="G89"/>
      <c s="14" r="H89"/>
      <c s="14" r="I89"/>
      <c s="14" r="J89"/>
      <c s="14" r="K89"/>
      <c s="14" r="L89"/>
      <c s="14" r="M89"/>
      <c s="14" r="N89"/>
      <c s="14" r="O89"/>
      <c s="14" r="P89"/>
      <c s="14" r="Q89"/>
      <c s="14" r="R89"/>
    </row>
    <row r="90">
      <c s="14" r="A90"/>
      <c s="14" r="B90"/>
      <c s="14" r="C90"/>
      <c s="14" r="D90"/>
      <c s="14" r="E90"/>
      <c s="14" r="F90"/>
      <c s="14" r="G90"/>
      <c s="14" r="H90"/>
      <c s="14" r="I90"/>
      <c s="14" r="J90"/>
      <c s="14" r="K90"/>
      <c s="14" r="L90"/>
      <c s="14" r="M90"/>
      <c s="14" r="N90"/>
      <c s="14" r="O90"/>
      <c s="14" r="P90"/>
      <c s="14" r="Q90"/>
      <c s="14" r="R90"/>
    </row>
    <row r="91">
      <c s="14" r="A91"/>
      <c s="14" r="B91"/>
      <c s="14" r="C91"/>
      <c s="14" r="D91"/>
      <c s="14" r="E91"/>
      <c s="14" r="F91"/>
      <c s="14" r="G91"/>
      <c s="14" r="H91"/>
      <c s="14" r="I91"/>
      <c s="14" r="J91"/>
      <c s="14" r="K91"/>
      <c s="14" r="L91"/>
      <c s="14" r="M91"/>
      <c s="14" r="N91"/>
      <c s="14" r="O91"/>
      <c s="14" r="P91"/>
      <c s="14" r="Q91"/>
      <c s="14" r="R91"/>
    </row>
    <row r="92">
      <c s="14" r="A92"/>
      <c s="14" r="B92"/>
      <c s="14" r="C92"/>
      <c s="14" r="D92"/>
      <c s="14" r="E92"/>
      <c s="14" r="F92"/>
      <c s="14" r="G92"/>
      <c s="14" r="H92"/>
      <c s="14" r="I92"/>
      <c s="14" r="J92"/>
      <c s="14" r="K92"/>
      <c s="14" r="L92"/>
      <c s="14" r="M92"/>
      <c s="14" r="N92"/>
      <c s="14" r="O92"/>
      <c s="14" r="P92"/>
      <c s="14" r="Q92"/>
      <c s="14" r="R92"/>
    </row>
    <row r="93">
      <c s="14" r="A93"/>
      <c s="14" r="B93"/>
      <c s="14" r="C93"/>
      <c s="14" r="D93"/>
      <c s="14" r="E93"/>
      <c s="14" r="F93"/>
      <c s="14" r="G93"/>
      <c s="14" r="H93"/>
      <c s="14" r="I93"/>
      <c s="14" r="J93"/>
      <c s="14" r="K93"/>
      <c s="14" r="L93"/>
      <c s="14" r="M93"/>
      <c s="14" r="N93"/>
      <c s="14" r="O93"/>
      <c s="14" r="P93"/>
      <c s="14" r="Q93"/>
      <c s="14" r="R93"/>
    </row>
    <row r="94">
      <c s="14" r="A94"/>
      <c s="14" r="B94"/>
      <c s="14" r="C94"/>
      <c s="14" r="D94"/>
      <c s="14" r="E94"/>
      <c s="14" r="F94"/>
      <c s="14" r="G94"/>
      <c s="14" r="H94"/>
      <c s="14" r="I94"/>
      <c s="14" r="J94"/>
      <c s="14" r="K94"/>
      <c s="14" r="L94"/>
      <c s="14" r="M94"/>
      <c s="14" r="N94"/>
      <c s="14" r="O94"/>
      <c s="14" r="P94"/>
      <c s="14" r="Q94"/>
      <c s="14" r="R94"/>
    </row>
    <row r="95">
      <c s="14" r="A95"/>
      <c s="14" r="B95"/>
      <c s="14" r="C95"/>
      <c s="14" r="D95"/>
      <c s="14" r="E95"/>
      <c s="14" r="F95"/>
      <c s="14" r="G95"/>
      <c s="14" r="H95"/>
      <c s="14" r="I95"/>
      <c s="14" r="J95"/>
      <c s="14" r="K95"/>
      <c s="14" r="L95"/>
      <c s="14" r="M95"/>
      <c s="14" r="N95"/>
      <c s="14" r="O95"/>
      <c s="14" r="P95"/>
      <c s="14" r="Q95"/>
      <c s="14" r="R95"/>
    </row>
  </sheetData>
  <mergeCells count="1">
    <mergeCell ref="B2:G2"/>
  </mergeCell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9.29"/>
    <col min="2" customWidth="1" max="2" width="11.0"/>
    <col min="3" customWidth="1" max="3" width="12.14"/>
    <col min="5" customWidth="1" max="5" width="17.14"/>
    <col min="6" customWidth="1" max="6" width="34.57"/>
    <col min="7" customWidth="1" max="7" width="20.0"/>
    <col min="8" customWidth="1" max="8" width="30.14"/>
    <col min="9" customWidth="1" max="9" width="48.14"/>
    <col min="10" customWidth="1" max="10" width="28.0"/>
    <col min="11" customWidth="1" max="12" width="33.86"/>
    <col min="13" customWidth="1" max="21" width="11.0"/>
  </cols>
  <sheetData>
    <row r="1">
      <c t="s" s="26" r="A1">
        <v>0</v>
      </c>
      <c t="s" s="26" r="B1">
        <v>1</v>
      </c>
      <c t="s" s="26" r="C1">
        <v>120</v>
      </c>
      <c t="s" s="26" r="D1">
        <v>271</v>
      </c>
      <c t="s" s="26" r="E1">
        <v>410</v>
      </c>
      <c t="s" s="26" r="F1">
        <v>411</v>
      </c>
      <c t="s" s="26" r="G1">
        <v>412</v>
      </c>
      <c t="s" s="26" r="H1">
        <v>413</v>
      </c>
      <c t="s" s="28" r="I1">
        <v>414</v>
      </c>
      <c t="s" s="28" r="J1">
        <v>415</v>
      </c>
      <c t="s" s="28" r="K1">
        <v>416</v>
      </c>
      <c t="s" s="28" r="L1">
        <v>417</v>
      </c>
      <c s="28" r="M1"/>
      <c s="28" r="N1"/>
      <c s="28" r="O1"/>
      <c s="28" r="P1"/>
      <c s="28" r="Q1"/>
      <c s="28" r="R1"/>
      <c s="28" r="S1"/>
      <c s="28" r="T1"/>
      <c s="28" r="U1"/>
      <c s="28" r="V1"/>
    </row>
    <row r="2">
      <c t="s" s="19" r="A2">
        <v>10</v>
      </c>
      <c t="s" s="44" r="B2">
        <v>11</v>
      </c>
      <c s="44" r="C2"/>
      <c s="44" r="D2"/>
      <c s="44" r="E2"/>
      <c s="44" r="F2"/>
      <c s="44" r="G2"/>
    </row>
    <row r="3">
      <c t="s" s="14" r="A3">
        <v>137</v>
      </c>
      <c t="s" s="14" r="B3">
        <v>279</v>
      </c>
      <c t="s" s="14" r="C3">
        <v>139</v>
      </c>
      <c t="s" s="14" r="D3">
        <v>278</v>
      </c>
      <c t="s" s="14" r="E3">
        <v>418</v>
      </c>
      <c t="s" s="14" r="F3">
        <v>419</v>
      </c>
      <c t="s" s="14" r="G3">
        <v>282</v>
      </c>
      <c t="s" s="14" r="H3">
        <v>420</v>
      </c>
      <c t="s" s="14" r="I3">
        <v>421</v>
      </c>
      <c t="s" s="14" r="J3">
        <v>422</v>
      </c>
      <c s="14" r="K3"/>
      <c s="14" r="L3"/>
      <c s="14" r="M3"/>
      <c s="14" r="N3"/>
      <c s="14" r="O3"/>
      <c s="14" r="P3"/>
      <c s="14" r="Q3"/>
      <c s="14" r="R3"/>
      <c s="14" r="S3"/>
      <c s="14" r="T3"/>
      <c s="14" r="U3"/>
      <c s="14" r="V3"/>
    </row>
    <row r="4">
      <c t="s" s="14" r="A4">
        <v>137</v>
      </c>
      <c t="s" s="14" r="B4">
        <v>284</v>
      </c>
      <c t="s" s="14" r="C4">
        <v>139</v>
      </c>
      <c t="s" s="14" r="D4">
        <v>278</v>
      </c>
      <c t="s" s="14" r="E4">
        <v>423</v>
      </c>
      <c t="s" s="14" r="F4">
        <v>424</v>
      </c>
      <c t="s" s="14" r="G4">
        <v>425</v>
      </c>
      <c t="s" s="14" r="H4">
        <v>426</v>
      </c>
      <c t="s" s="14" r="I4">
        <v>427</v>
      </c>
      <c t="s" s="14" r="J4">
        <v>428</v>
      </c>
      <c s="14" r="K4"/>
      <c s="14" r="L4"/>
      <c s="14" r="M4"/>
      <c s="14" r="N4"/>
      <c s="14" r="O4"/>
      <c s="14" r="P4"/>
      <c s="14" r="Q4"/>
      <c s="14" r="R4"/>
      <c s="14" r="S4"/>
      <c s="14" r="T4"/>
      <c s="14" r="U4"/>
      <c s="14" r="V4"/>
    </row>
    <row r="5">
      <c t="s" s="14" r="A5">
        <v>137</v>
      </c>
      <c t="s" s="14" r="B5">
        <v>288</v>
      </c>
      <c t="s" s="14" r="C5">
        <v>139</v>
      </c>
      <c t="s" s="14" r="D5">
        <v>278</v>
      </c>
      <c t="s" s="14" r="E5">
        <v>429</v>
      </c>
      <c t="s" s="14" r="F5">
        <v>430</v>
      </c>
      <c t="s" s="14" r="G5">
        <v>431</v>
      </c>
      <c t="s" s="14" r="H5">
        <v>432</v>
      </c>
      <c t="s" s="14" r="I5">
        <v>433</v>
      </c>
      <c t="s" s="14" r="J5">
        <v>434</v>
      </c>
      <c s="14" r="K5"/>
      <c s="14" r="L5"/>
      <c s="14" r="M5"/>
      <c s="14" r="N5"/>
      <c s="14" r="O5"/>
      <c s="14" r="P5"/>
      <c s="14" r="Q5"/>
      <c s="14" r="R5"/>
      <c s="14" r="S5"/>
      <c s="14" r="T5"/>
      <c s="14" r="U5"/>
      <c s="14" r="V5"/>
    </row>
    <row r="6">
      <c t="s" s="14" r="A6">
        <v>137</v>
      </c>
      <c t="s" s="14" r="B6">
        <v>292</v>
      </c>
      <c t="s" s="14" r="C6">
        <v>139</v>
      </c>
      <c t="s" s="14" r="D6">
        <v>278</v>
      </c>
      <c t="s" s="14" r="E6">
        <v>435</v>
      </c>
      <c t="s" s="14" r="F6">
        <v>436</v>
      </c>
      <c t="s" s="14" r="G6">
        <v>437</v>
      </c>
      <c t="s" s="14" r="H6">
        <v>438</v>
      </c>
      <c t="s" s="14" r="I6">
        <v>439</v>
      </c>
      <c t="s" s="14" r="J6">
        <v>440</v>
      </c>
      <c s="14" r="K6"/>
      <c s="14" r="L6"/>
      <c s="14" r="M6"/>
      <c s="14" r="N6"/>
      <c s="14" r="O6"/>
      <c s="14" r="P6"/>
      <c s="14" r="Q6"/>
      <c s="14" r="R6"/>
      <c s="14" r="S6"/>
      <c s="14" r="T6"/>
      <c s="14" r="U6"/>
      <c s="14" r="V6"/>
    </row>
    <row r="7">
      <c t="s" s="14" r="A7">
        <v>137</v>
      </c>
      <c t="s" s="14" r="B7">
        <v>296</v>
      </c>
      <c t="s" s="14" r="C7">
        <v>139</v>
      </c>
      <c t="s" s="14" r="D7">
        <v>278</v>
      </c>
      <c t="s" s="14" r="E7">
        <v>418</v>
      </c>
      <c t="s" s="14" r="F7">
        <v>441</v>
      </c>
      <c t="s" s="14" r="G7">
        <v>442</v>
      </c>
      <c t="s" s="14" r="H7">
        <v>443</v>
      </c>
      <c t="s" s="14" r="I7">
        <v>444</v>
      </c>
      <c t="s" s="14" r="J7">
        <v>445</v>
      </c>
      <c s="14" r="K7"/>
      <c s="49" r="L7"/>
      <c s="49" r="M7"/>
      <c s="49" r="N7"/>
      <c s="49" r="O7"/>
      <c s="49" r="P7"/>
      <c s="49" r="Q7"/>
      <c s="49" r="R7"/>
      <c s="49" r="S7"/>
      <c s="49" r="T7"/>
      <c s="49" r="U7"/>
      <c s="49" r="V7"/>
    </row>
    <row r="8">
      <c t="s" s="14" r="A8">
        <v>137</v>
      </c>
      <c t="s" s="14" r="B8">
        <v>300</v>
      </c>
      <c t="s" s="14" r="C8">
        <v>139</v>
      </c>
      <c t="s" s="14" r="D8">
        <v>278</v>
      </c>
      <c t="s" s="14" r="E8">
        <v>418</v>
      </c>
      <c t="s" s="14" r="F8">
        <v>446</v>
      </c>
      <c t="s" s="14" r="G8">
        <v>447</v>
      </c>
      <c t="s" s="14" r="H8">
        <v>448</v>
      </c>
      <c t="s" s="14" r="I8">
        <v>449</v>
      </c>
      <c t="s" s="14" r="J8">
        <v>450</v>
      </c>
      <c s="14" r="K8"/>
      <c s="14" r="L8"/>
      <c s="14" r="M8"/>
      <c s="14" r="N8"/>
      <c s="14" r="O8"/>
      <c s="14" r="P8"/>
      <c s="14" r="Q8"/>
      <c s="14" r="R8"/>
      <c s="14" r="S8"/>
      <c s="14" r="T8"/>
      <c s="14" r="U8"/>
      <c s="14" r="V8"/>
    </row>
    <row r="9">
      <c t="s" s="14" r="A9">
        <v>350</v>
      </c>
      <c t="s" s="14" r="B9">
        <v>352</v>
      </c>
      <c t="s" s="14" r="C9">
        <v>139</v>
      </c>
      <c t="s" s="14" r="D9">
        <v>278</v>
      </c>
      <c t="s" s="14" r="E9">
        <v>451</v>
      </c>
      <c t="s" s="14" r="F9">
        <v>452</v>
      </c>
      <c t="s" s="14" r="G9">
        <v>453</v>
      </c>
      <c t="s" s="14" r="H9">
        <v>454</v>
      </c>
      <c t="s" s="14" r="I9">
        <v>455</v>
      </c>
      <c t="s" s="14" r="J9">
        <v>456</v>
      </c>
      <c s="14" r="K9"/>
      <c s="14" r="L9"/>
      <c s="14" r="M9"/>
      <c s="14" r="N9"/>
      <c s="14" r="O9"/>
      <c s="14" r="P9"/>
      <c s="14" r="Q9"/>
      <c s="14" r="R9"/>
      <c s="14" r="S9"/>
      <c s="14" r="T9"/>
      <c s="14" r="U9"/>
      <c s="14" r="V9"/>
    </row>
    <row r="10">
      <c t="s" s="14" r="A10">
        <v>350</v>
      </c>
      <c t="s" s="14" r="B10">
        <v>357</v>
      </c>
      <c t="s" s="14" r="C10">
        <v>139</v>
      </c>
      <c t="s" s="14" r="D10">
        <v>278</v>
      </c>
      <c t="s" s="14" r="E10">
        <v>451</v>
      </c>
      <c t="s" s="14" r="F10">
        <v>457</v>
      </c>
      <c t="s" s="14" r="G10">
        <v>458</v>
      </c>
      <c t="s" s="14" r="H10">
        <v>459</v>
      </c>
      <c t="s" s="14" r="I10">
        <v>460</v>
      </c>
      <c t="s" s="14" r="J10">
        <v>461</v>
      </c>
      <c s="14" r="K10"/>
      <c s="14" r="L10"/>
      <c s="14" r="M10"/>
      <c s="14" r="N10"/>
      <c s="14" r="O10"/>
      <c s="14" r="P10"/>
      <c s="14" r="Q10"/>
      <c s="14" r="R10"/>
      <c s="14" r="S10"/>
      <c s="14" r="T10"/>
      <c s="14" r="U10"/>
      <c s="14" r="V10"/>
    </row>
    <row r="11">
      <c t="s" s="14" r="A11">
        <v>12</v>
      </c>
      <c t="s" s="14" r="B11">
        <v>462</v>
      </c>
      <c t="s" s="14" r="C11">
        <v>139</v>
      </c>
      <c t="s" s="14" r="D11">
        <v>278</v>
      </c>
      <c t="s" s="14" r="E11">
        <v>418</v>
      </c>
      <c t="s" s="14" r="F11">
        <v>463</v>
      </c>
      <c t="s" s="14" r="G11">
        <v>464</v>
      </c>
      <c t="s" s="14" r="H11">
        <v>465</v>
      </c>
      <c t="s" s="14" r="I11">
        <v>466</v>
      </c>
      <c t="s" s="14" r="J11">
        <v>467</v>
      </c>
      <c s="14" r="K11"/>
      <c s="14" r="L11"/>
      <c s="14" r="M11"/>
      <c s="14" r="N11"/>
      <c s="14" r="O11"/>
      <c s="14" r="P11"/>
      <c s="14" r="Q11"/>
      <c s="14" r="R11"/>
      <c s="14" r="S11"/>
      <c s="14" r="T11"/>
      <c s="14" r="U11"/>
      <c s="14" r="V11"/>
    </row>
    <row r="12">
      <c t="s" s="14" r="A12">
        <v>12</v>
      </c>
      <c t="s" s="14" r="B12">
        <v>468</v>
      </c>
      <c t="s" s="14" r="C12">
        <v>139</v>
      </c>
      <c t="s" s="14" r="D12">
        <v>278</v>
      </c>
      <c t="s" s="14" r="E12">
        <v>418</v>
      </c>
      <c t="s" s="14" r="F12">
        <v>469</v>
      </c>
      <c t="s" s="14" r="G12">
        <v>470</v>
      </c>
      <c t="s" s="14" r="H12">
        <v>471</v>
      </c>
      <c t="s" s="14" r="I12">
        <v>472</v>
      </c>
      <c t="s" s="14" r="J12">
        <v>473</v>
      </c>
      <c s="14" r="K12"/>
      <c s="14" r="L12"/>
      <c s="14" r="M12"/>
      <c s="14" r="N12"/>
      <c s="14" r="O12"/>
      <c s="14" r="P12"/>
      <c s="14" r="Q12"/>
      <c s="14" r="R12"/>
      <c s="14" r="S12"/>
      <c s="14" r="T12"/>
      <c s="14" r="U12"/>
      <c s="14" r="V12"/>
    </row>
    <row r="13">
      <c t="s" s="14" r="A13">
        <v>137</v>
      </c>
      <c t="s" s="14" r="B13">
        <v>304</v>
      </c>
      <c t="s" s="14" r="C13">
        <v>139</v>
      </c>
      <c t="s" s="14" r="D13">
        <v>278</v>
      </c>
      <c t="s" s="14" r="E13">
        <v>474</v>
      </c>
      <c t="s" s="38" r="F13">
        <v>475</v>
      </c>
      <c t="s" s="14" r="G13">
        <v>476</v>
      </c>
      <c t="s" s="14" r="H13">
        <v>477</v>
      </c>
      <c t="s" s="14" r="I13">
        <v>478</v>
      </c>
      <c t="s" s="14" r="J13">
        <v>479</v>
      </c>
      <c s="14" r="K13"/>
      <c s="14" r="L13"/>
      <c s="14" r="M13"/>
      <c s="14" r="N13"/>
      <c s="14" r="O13"/>
      <c s="14" r="P13"/>
      <c s="14" r="Q13"/>
      <c s="14" r="R13"/>
      <c s="14" r="S13"/>
      <c s="14" r="T13"/>
      <c s="14" r="U13"/>
      <c s="14" r="V13"/>
    </row>
    <row r="14">
      <c t="s" s="14" r="A14">
        <v>480</v>
      </c>
      <c t="s" s="14" r="B14">
        <v>481</v>
      </c>
      <c t="s" s="14" r="C14">
        <v>139</v>
      </c>
      <c t="s" s="14" r="D14">
        <v>278</v>
      </c>
      <c t="s" s="14" r="E14">
        <v>418</v>
      </c>
      <c t="s" s="14" r="F14">
        <v>475</v>
      </c>
      <c t="s" s="14" r="G14">
        <v>482</v>
      </c>
      <c t="s" s="14" r="H14">
        <v>483</v>
      </c>
      <c t="s" s="14" r="I14">
        <v>484</v>
      </c>
      <c t="s" s="14" r="J14">
        <v>485</v>
      </c>
      <c s="14" r="K14"/>
      <c s="14" r="L14"/>
      <c s="14" r="M14"/>
      <c s="14" r="N14"/>
      <c s="14" r="O14"/>
      <c s="14" r="P14"/>
      <c s="14" r="Q14"/>
      <c s="14" r="R14"/>
      <c s="14" r="S14"/>
      <c s="14" r="T14"/>
      <c s="14" r="U14"/>
      <c s="14" r="V14"/>
    </row>
    <row r="15">
      <c t="s" s="14" r="A15">
        <v>486</v>
      </c>
      <c t="s" s="14" r="B15">
        <v>487</v>
      </c>
      <c s="14" r="C15"/>
      <c s="14" r="D15"/>
      <c s="14" r="E15"/>
      <c t="s" s="14" r="F15">
        <v>475</v>
      </c>
      <c t="s" s="14" r="G15">
        <v>488</v>
      </c>
      <c t="s" s="14" r="H15">
        <v>489</v>
      </c>
      <c t="s" s="14" r="I15">
        <v>490</v>
      </c>
      <c t="s" s="14" r="J15">
        <v>491</v>
      </c>
      <c s="14" r="K15"/>
      <c s="14" r="L15"/>
      <c s="14" r="M15"/>
      <c s="14" r="N15"/>
      <c s="14" r="O15"/>
      <c s="14" r="P15"/>
      <c s="14" r="Q15"/>
      <c s="14" r="R15"/>
      <c s="14" r="S15"/>
      <c s="14" r="T15"/>
      <c s="14" r="U15"/>
      <c s="14" r="V15"/>
    </row>
    <row r="16">
      <c t="s" s="14" r="A16">
        <v>380</v>
      </c>
      <c t="s" s="14" r="B16">
        <v>382</v>
      </c>
      <c t="s" s="14" r="C16">
        <v>139</v>
      </c>
      <c t="s" s="14" r="D16">
        <v>278</v>
      </c>
      <c t="s" s="14" r="E16">
        <v>492</v>
      </c>
      <c t="s" s="14" r="F16">
        <v>493</v>
      </c>
      <c t="s" s="14" r="G16">
        <v>494</v>
      </c>
      <c t="s" s="14" r="H16">
        <v>495</v>
      </c>
      <c t="s" s="14" r="I16">
        <v>455</v>
      </c>
      <c t="s" s="14" r="J16">
        <v>456</v>
      </c>
      <c s="14" r="K16"/>
      <c s="14" r="L16"/>
      <c s="14" r="M16"/>
      <c s="14" r="N16"/>
      <c s="14" r="O16"/>
      <c s="14" r="P16"/>
      <c s="14" r="Q16"/>
      <c s="14" r="R16"/>
      <c s="14" r="S16"/>
      <c s="14" r="T16"/>
      <c s="14" r="U16"/>
      <c s="14" r="V16"/>
    </row>
    <row r="17">
      <c t="s" s="14" r="A17">
        <v>380</v>
      </c>
      <c t="s" s="14" r="B17">
        <v>387</v>
      </c>
      <c t="s" s="14" r="C17">
        <v>139</v>
      </c>
      <c t="s" s="14" r="D17">
        <v>278</v>
      </c>
      <c t="s" s="14" r="E17">
        <v>492</v>
      </c>
      <c t="s" s="14" r="F17">
        <v>496</v>
      </c>
      <c t="s" s="14" r="G17">
        <v>497</v>
      </c>
      <c t="s" s="14" r="H17">
        <v>498</v>
      </c>
      <c t="s" s="14" r="I17">
        <v>460</v>
      </c>
      <c t="s" s="14" r="J17">
        <v>461</v>
      </c>
      <c s="14" r="K17"/>
      <c s="14" r="L17"/>
      <c s="14" r="M17"/>
      <c s="14" r="N17"/>
      <c s="14" r="O17"/>
      <c s="14" r="P17"/>
      <c s="14" r="Q17"/>
      <c s="14" r="R17"/>
      <c s="14" r="S17"/>
      <c s="14" r="T17"/>
      <c s="14" r="U17"/>
      <c s="14" r="V17"/>
    </row>
    <row r="18">
      <c t="s" s="60" r="A18">
        <v>391</v>
      </c>
      <c t="s" s="53" r="B18">
        <v>393</v>
      </c>
      <c t="s" s="53" r="C18">
        <v>139</v>
      </c>
      <c t="s" s="53" r="D18">
        <v>278</v>
      </c>
      <c t="s" s="53" r="E18">
        <v>499</v>
      </c>
      <c t="s" s="60" r="F18">
        <v>500</v>
      </c>
      <c t="s" s="53" r="G18">
        <v>501</v>
      </c>
      <c t="s" s="53" r="H18">
        <v>420</v>
      </c>
      <c t="s" s="17" r="I18">
        <v>502</v>
      </c>
      <c t="s" s="53" r="J18">
        <v>503</v>
      </c>
      <c s="53" r="K18"/>
      <c s="53" r="L18"/>
      <c s="53" r="M18"/>
      <c s="53" r="N18"/>
      <c s="53" r="O18"/>
      <c s="53" r="P18"/>
      <c s="53" r="Q18"/>
      <c s="53" r="R18"/>
      <c s="53" r="S18"/>
      <c s="53" r="T18"/>
      <c s="53" r="U18"/>
      <c s="53" r="V18"/>
    </row>
    <row r="19">
      <c t="s" s="60" r="A19">
        <v>391</v>
      </c>
      <c t="s" s="53" r="B19">
        <v>398</v>
      </c>
      <c t="s" s="53" r="C19">
        <v>139</v>
      </c>
      <c t="s" s="53" r="D19">
        <v>278</v>
      </c>
      <c t="s" s="53" r="E19">
        <v>504</v>
      </c>
      <c t="s" s="60" r="F19">
        <v>505</v>
      </c>
      <c t="s" s="53" r="G19">
        <v>506</v>
      </c>
      <c t="s" s="53" r="H19">
        <v>507</v>
      </c>
      <c t="s" s="17" r="I19">
        <v>508</v>
      </c>
      <c t="s" s="53" r="J19">
        <v>509</v>
      </c>
      <c s="53" r="K19"/>
      <c s="53" r="L19"/>
      <c s="53" r="M19"/>
      <c s="53" r="N19"/>
      <c s="53" r="O19"/>
      <c s="53" r="P19"/>
      <c s="53" r="Q19"/>
      <c s="53" r="R19"/>
      <c s="53" r="S19"/>
      <c s="53" r="T19"/>
      <c s="53" r="U19"/>
      <c s="53" r="V19"/>
    </row>
    <row r="20">
      <c t="s" s="60" r="A20">
        <v>391</v>
      </c>
      <c t="s" s="53" r="B20">
        <v>402</v>
      </c>
      <c t="s" s="53" r="C20">
        <v>139</v>
      </c>
      <c t="s" s="53" r="D20">
        <v>278</v>
      </c>
      <c t="s" s="53" r="E20">
        <v>510</v>
      </c>
      <c t="s" s="60" r="F20">
        <v>511</v>
      </c>
      <c t="s" s="53" r="G20">
        <v>442</v>
      </c>
      <c t="s" s="53" r="H20">
        <v>443</v>
      </c>
      <c t="s" s="17" r="I20">
        <v>512</v>
      </c>
      <c t="s" s="53" r="J20">
        <v>513</v>
      </c>
      <c s="53" r="K20"/>
      <c s="27" r="L20"/>
      <c s="27" r="M20"/>
      <c s="27" r="N20"/>
      <c s="27" r="O20"/>
      <c s="27" r="P20"/>
      <c s="27" r="Q20"/>
      <c s="27" r="R20"/>
      <c s="27" r="S20"/>
      <c s="27" r="T20"/>
      <c s="27" r="U20"/>
      <c s="27" r="V20"/>
    </row>
    <row r="21">
      <c t="s" s="60" r="A21">
        <v>391</v>
      </c>
      <c t="s" s="53" r="B21">
        <v>407</v>
      </c>
      <c t="s" s="53" r="C21">
        <v>139</v>
      </c>
      <c t="s" s="53" r="D21">
        <v>278</v>
      </c>
      <c t="s" s="53" r="E21">
        <v>510</v>
      </c>
      <c t="s" s="60" r="F21">
        <v>514</v>
      </c>
      <c t="s" s="53" r="G21">
        <v>447</v>
      </c>
      <c t="s" s="53" r="H21">
        <v>448</v>
      </c>
      <c t="s" s="17" r="I21">
        <v>515</v>
      </c>
      <c t="s" s="53" r="J21">
        <v>516</v>
      </c>
      <c s="53" r="K21"/>
      <c s="53" r="L21"/>
      <c s="53" r="M21"/>
      <c s="53" r="N21"/>
      <c s="53" r="O21"/>
      <c s="53" r="P21"/>
      <c s="53" r="Q21"/>
      <c s="53" r="R21"/>
      <c s="53" r="S21"/>
      <c s="53" r="T21"/>
      <c s="53" r="U21"/>
      <c s="53" r="V21"/>
    </row>
    <row r="22">
      <c s="14" r="A22"/>
      <c s="14" r="B22"/>
      <c s="14" r="C22"/>
      <c s="14" r="D22"/>
      <c s="14" r="E22"/>
      <c s="14" r="F22"/>
      <c s="14" r="G22"/>
      <c s="14" r="H22"/>
      <c s="14" r="I22"/>
      <c s="14" r="J22"/>
      <c s="14" r="K22"/>
      <c s="14" r="L22"/>
      <c s="14" r="M22"/>
      <c s="14" r="N22"/>
      <c s="14" r="O22"/>
      <c s="14" r="P22"/>
      <c s="14" r="Q22"/>
      <c s="14" r="R22"/>
      <c s="14" r="S22"/>
      <c s="14" r="T22"/>
      <c s="14" r="U22"/>
      <c s="14" r="V22"/>
    </row>
    <row r="23">
      <c s="14" r="A23"/>
      <c s="14" r="B23"/>
      <c s="14" r="C23"/>
      <c s="14" r="D23"/>
      <c s="14" r="E23"/>
      <c s="14" r="F23"/>
      <c s="14" r="G23"/>
      <c s="14" r="H23"/>
      <c s="14" r="I23"/>
      <c s="14" r="J23"/>
      <c s="14" r="K23"/>
      <c s="14" r="L23"/>
      <c s="14" r="M23"/>
      <c s="14" r="N23"/>
      <c s="14" r="O23"/>
      <c s="14" r="P23"/>
      <c s="14" r="Q23"/>
      <c s="14" r="R23"/>
      <c s="14" r="S23"/>
      <c s="14" r="T23"/>
      <c s="14" r="U23"/>
      <c s="14" r="V23"/>
    </row>
    <row r="24">
      <c s="14" r="A24"/>
      <c s="14" r="B24"/>
      <c s="14" r="C24"/>
      <c s="14" r="D24"/>
      <c s="14" r="E24"/>
      <c s="14" r="F24"/>
      <c s="14" r="G24"/>
      <c s="14" r="H24"/>
      <c s="14" r="I24"/>
      <c s="14" r="J24"/>
      <c s="14" r="K24"/>
      <c s="14" r="L24"/>
      <c s="14" r="M24"/>
      <c s="14" r="N24"/>
      <c s="14" r="O24"/>
      <c s="14" r="P24"/>
      <c s="14" r="Q24"/>
      <c s="14" r="R24"/>
      <c s="14" r="S24"/>
      <c s="14" r="T24"/>
      <c s="14" r="U24"/>
      <c s="14" r="V24"/>
    </row>
    <row r="25">
      <c s="14" r="A25"/>
      <c s="14" r="B25"/>
      <c s="14" r="C25"/>
      <c s="14" r="D25"/>
      <c s="14" r="E25"/>
      <c s="14" r="F25"/>
      <c s="14" r="G25"/>
      <c s="14" r="H25"/>
      <c s="14" r="I25"/>
      <c s="14" r="J25"/>
      <c s="14" r="K25"/>
      <c s="14" r="L25"/>
      <c s="14" r="M25"/>
      <c s="14" r="N25"/>
      <c s="14" r="O25"/>
      <c s="14" r="P25"/>
      <c s="14" r="Q25"/>
      <c s="14" r="R25"/>
      <c s="14" r="S25"/>
      <c s="14" r="T25"/>
      <c s="14" r="U25"/>
      <c s="14" r="V25"/>
    </row>
    <row r="26">
      <c s="14" r="A26"/>
      <c s="14" r="B26"/>
      <c s="14" r="C26"/>
      <c s="14" r="D26"/>
      <c s="14" r="E26"/>
      <c s="14" r="F26"/>
      <c s="14" r="G26"/>
      <c s="14" r="H26"/>
      <c s="14" r="I26"/>
      <c s="14" r="J26"/>
      <c s="14" r="K26"/>
      <c s="14" r="L26"/>
      <c s="14" r="M26"/>
      <c s="14" r="N26"/>
      <c s="14" r="O26"/>
      <c s="14" r="P26"/>
      <c s="14" r="Q26"/>
      <c s="14" r="R26"/>
      <c s="14" r="S26"/>
      <c s="14" r="T26"/>
      <c s="14" r="U26"/>
      <c s="14" r="V26"/>
    </row>
    <row r="27">
      <c s="14" r="A27"/>
      <c s="14" r="B27"/>
      <c s="14" r="C27"/>
      <c s="14" r="D27"/>
      <c s="14" r="E27"/>
      <c s="14" r="F27"/>
      <c s="14" r="G27"/>
      <c s="14" r="H27"/>
      <c s="14" r="I27"/>
      <c s="14" r="J27"/>
      <c s="14" r="K27"/>
      <c s="14" r="L27"/>
      <c s="14" r="M27"/>
      <c s="14" r="N27"/>
      <c s="14" r="O27"/>
      <c s="14" r="P27"/>
      <c s="14" r="Q27"/>
      <c s="14" r="R27"/>
      <c s="14" r="S27"/>
      <c s="14" r="T27"/>
      <c s="14" r="U27"/>
      <c s="14" r="V27"/>
    </row>
    <row r="28">
      <c s="14" r="A28"/>
      <c s="14" r="B28"/>
      <c s="14" r="C28"/>
      <c s="14" r="D28"/>
      <c s="14" r="E28"/>
      <c s="14" r="F28"/>
      <c s="14" r="G28"/>
      <c s="14" r="H28"/>
      <c s="14" r="I28"/>
      <c s="14" r="J28"/>
      <c s="14" r="K28"/>
      <c s="14" r="L28"/>
      <c s="14" r="M28"/>
      <c s="14" r="N28"/>
      <c s="14" r="O28"/>
      <c s="14" r="P28"/>
      <c s="14" r="Q28"/>
      <c s="14" r="R28"/>
      <c s="14" r="S28"/>
      <c s="14" r="T28"/>
      <c s="14" r="U28"/>
      <c s="14" r="V28"/>
    </row>
    <row r="29">
      <c s="14" r="A29"/>
      <c s="14" r="B29"/>
      <c s="14" r="C29"/>
      <c s="14" r="D29"/>
      <c s="14" r="E29"/>
      <c s="14" r="F29"/>
      <c s="14" r="G29"/>
      <c s="14" r="H29"/>
      <c s="14" r="I29"/>
      <c s="14" r="J29"/>
      <c s="14" r="K29"/>
      <c s="14" r="L29"/>
      <c s="14" r="M29"/>
      <c s="14" r="N29"/>
      <c s="14" r="O29"/>
      <c s="14" r="P29"/>
      <c s="14" r="Q29"/>
      <c s="14" r="R29"/>
      <c s="14" r="S29"/>
      <c s="14" r="T29"/>
      <c s="14" r="U29"/>
      <c s="14" r="V29"/>
    </row>
    <row r="30">
      <c s="14" r="A30"/>
      <c s="14" r="B30"/>
      <c s="14" r="C30"/>
      <c s="14" r="D30"/>
      <c s="14" r="E30"/>
      <c s="14" r="F30"/>
      <c s="14" r="G30"/>
      <c s="14" r="H30"/>
      <c s="14" r="I30"/>
      <c s="14" r="J30"/>
      <c s="14" r="K30"/>
      <c s="14" r="L30"/>
      <c s="14" r="M30"/>
      <c s="14" r="N30"/>
      <c s="14" r="O30"/>
      <c s="14" r="P30"/>
      <c s="14" r="Q30"/>
      <c s="14" r="R30"/>
      <c s="14" r="S30"/>
      <c s="14" r="T30"/>
      <c s="14" r="U30"/>
      <c s="14" r="V30"/>
    </row>
    <row r="31">
      <c s="14" r="A31"/>
      <c s="14" r="B31"/>
      <c s="14" r="C31"/>
      <c s="14" r="D31"/>
      <c s="14" r="E31"/>
      <c s="14" r="F31"/>
      <c s="14" r="G31"/>
      <c s="14" r="H31"/>
      <c s="14" r="I31"/>
      <c s="14" r="J31"/>
      <c s="14" r="K31"/>
      <c s="14" r="L31"/>
      <c s="14" r="M31"/>
      <c s="14" r="N31"/>
      <c s="14" r="O31"/>
      <c s="14" r="P31"/>
      <c s="14" r="Q31"/>
      <c s="14" r="R31"/>
      <c s="14" r="S31"/>
      <c s="14" r="T31"/>
      <c s="14" r="U31"/>
      <c s="14" r="V31"/>
    </row>
    <row r="32">
      <c s="14" r="A32"/>
      <c s="14" r="B32"/>
      <c s="14" r="C32"/>
      <c s="14" r="D32"/>
      <c s="14" r="E32"/>
      <c s="14" r="F32"/>
      <c s="14" r="G32"/>
      <c s="14" r="H32"/>
      <c s="14" r="I32"/>
      <c s="14" r="J32"/>
      <c s="14" r="K32"/>
      <c s="14" r="L32"/>
      <c s="14" r="M32"/>
      <c s="14" r="N32"/>
      <c s="14" r="O32"/>
      <c s="14" r="P32"/>
      <c s="14" r="Q32"/>
      <c s="14" r="R32"/>
      <c s="14" r="S32"/>
      <c s="14" r="T32"/>
      <c s="14" r="U32"/>
      <c s="14" r="V32"/>
    </row>
    <row r="33">
      <c s="14" r="A33"/>
      <c s="14" r="B33"/>
      <c s="14" r="C33"/>
      <c s="14" r="D33"/>
      <c s="14" r="E33"/>
      <c s="14" r="F33"/>
      <c s="14" r="G33"/>
      <c s="14" r="H33"/>
      <c s="14" r="I33"/>
      <c s="14" r="J33"/>
      <c s="14" r="K33"/>
      <c s="14" r="L33"/>
      <c s="14" r="M33"/>
      <c s="14" r="N33"/>
      <c s="14" r="O33"/>
      <c s="14" r="P33"/>
      <c s="14" r="Q33"/>
      <c s="14" r="R33"/>
      <c s="14" r="S33"/>
      <c s="14" r="T33"/>
      <c s="14" r="U33"/>
      <c s="14" r="V33"/>
    </row>
    <row r="34">
      <c s="14" r="A34"/>
      <c s="14" r="B34"/>
      <c s="14" r="C34"/>
      <c s="14" r="D34"/>
      <c s="14" r="E34"/>
      <c s="14" r="F34"/>
      <c s="14" r="G34"/>
      <c s="14" r="H34"/>
      <c s="14" r="I34"/>
      <c s="14" r="J34"/>
      <c s="14" r="K34"/>
      <c s="14" r="L34"/>
      <c s="14" r="M34"/>
      <c s="14" r="N34"/>
      <c s="14" r="O34"/>
      <c s="14" r="P34"/>
      <c s="14" r="Q34"/>
      <c s="14" r="R34"/>
      <c s="14" r="S34"/>
      <c s="14" r="T34"/>
      <c s="14" r="U34"/>
      <c s="14" r="V34"/>
    </row>
    <row r="35">
      <c s="14" r="A35"/>
      <c s="14" r="B35"/>
      <c s="14" r="C35"/>
      <c s="14" r="D35"/>
      <c s="14" r="E35"/>
      <c s="14" r="F35"/>
      <c s="14" r="G35"/>
      <c s="14" r="H35"/>
      <c s="14" r="I35"/>
      <c s="14" r="J35"/>
      <c s="14" r="K35"/>
      <c s="14" r="L35"/>
      <c s="14" r="M35"/>
      <c s="14" r="N35"/>
      <c s="14" r="O35"/>
      <c s="14" r="P35"/>
      <c s="14" r="Q35"/>
      <c s="14" r="R35"/>
      <c s="14" r="S35"/>
      <c s="14" r="T35"/>
      <c s="14" r="U35"/>
      <c s="14" r="V35"/>
    </row>
    <row r="36">
      <c s="14" r="A36"/>
      <c s="14" r="B36"/>
      <c s="14" r="C36"/>
      <c s="14" r="D36"/>
      <c s="14" r="E36"/>
      <c s="14" r="F36"/>
      <c s="14" r="G36"/>
      <c s="14" r="H36"/>
      <c s="14" r="I36"/>
      <c s="14" r="J36"/>
      <c s="14" r="K36"/>
      <c s="14" r="L36"/>
      <c s="14" r="M36"/>
      <c s="14" r="N36"/>
      <c s="14" r="O36"/>
      <c s="14" r="P36"/>
      <c s="14" r="Q36"/>
      <c s="14" r="R36"/>
      <c s="14" r="S36"/>
      <c s="14" r="T36"/>
      <c s="14" r="U36"/>
      <c s="14" r="V36"/>
    </row>
    <row r="37">
      <c s="14" r="A37"/>
      <c s="14" r="B37"/>
      <c s="14" r="C37"/>
      <c s="14" r="D37"/>
      <c s="14" r="E37"/>
      <c s="14" r="F37"/>
      <c s="14" r="G37"/>
      <c s="14" r="H37"/>
      <c s="14" r="I37"/>
      <c s="14" r="J37"/>
      <c s="14" r="K37"/>
      <c s="14" r="L37"/>
      <c s="14" r="M37"/>
      <c s="14" r="N37"/>
      <c s="14" r="O37"/>
      <c s="14" r="P37"/>
      <c s="14" r="Q37"/>
      <c s="14" r="R37"/>
      <c s="14" r="S37"/>
      <c s="14" r="T37"/>
      <c s="14" r="U37"/>
      <c s="14" r="V37"/>
    </row>
    <row r="38">
      <c s="14" r="A38"/>
      <c s="14" r="B38"/>
      <c s="14" r="C38"/>
      <c s="14" r="D38"/>
      <c s="14" r="E38"/>
      <c s="14" r="F38"/>
      <c s="14" r="G38"/>
      <c s="14" r="H38"/>
      <c s="14" r="I38"/>
      <c s="14" r="J38"/>
      <c s="14" r="K38"/>
      <c s="14" r="L38"/>
      <c s="14" r="M38"/>
      <c s="14" r="N38"/>
      <c s="14" r="O38"/>
      <c s="14" r="P38"/>
      <c s="14" r="Q38"/>
      <c s="14" r="R38"/>
      <c s="14" r="S38"/>
      <c s="14" r="T38"/>
      <c s="14" r="U38"/>
      <c s="14" r="V38"/>
    </row>
    <row r="39">
      <c s="14" r="A39"/>
      <c s="14" r="B39"/>
      <c s="14" r="C39"/>
      <c s="14" r="D39"/>
      <c s="14" r="E39"/>
      <c s="14" r="F39"/>
      <c s="14" r="G39"/>
      <c s="14" r="H39"/>
      <c s="14" r="I39"/>
      <c s="14" r="J39"/>
      <c s="14" r="K39"/>
      <c s="14" r="L39"/>
      <c s="14" r="M39"/>
      <c s="14" r="N39"/>
      <c s="14" r="O39"/>
      <c s="14" r="P39"/>
      <c s="14" r="Q39"/>
      <c s="14" r="R39"/>
      <c s="14" r="S39"/>
      <c s="14" r="T39"/>
      <c s="14" r="U39"/>
      <c s="14" r="V39"/>
    </row>
    <row r="40">
      <c s="14" r="A40"/>
      <c s="14" r="B40"/>
      <c s="14" r="C40"/>
      <c s="14" r="D40"/>
      <c s="14" r="E40"/>
      <c s="14" r="F40"/>
      <c s="14" r="G40"/>
      <c s="14" r="H40"/>
      <c s="14" r="I40"/>
      <c s="14" r="J40"/>
      <c s="14" r="K40"/>
      <c s="14" r="L40"/>
      <c s="14" r="M40"/>
      <c s="14" r="N40"/>
      <c s="14" r="O40"/>
      <c s="14" r="P40"/>
      <c s="14" r="Q40"/>
      <c s="14" r="R40"/>
      <c s="14" r="S40"/>
      <c s="14" r="T40"/>
      <c s="14" r="U40"/>
      <c s="14" r="V40"/>
    </row>
    <row r="41">
      <c s="14" r="A41"/>
      <c s="14" r="B41"/>
      <c s="14" r="C41"/>
      <c s="14" r="D41"/>
      <c s="14" r="E41"/>
      <c s="14" r="F41"/>
      <c s="14" r="G41"/>
      <c s="14" r="H41"/>
      <c s="14" r="I41"/>
      <c s="14" r="J41"/>
      <c s="14" r="K41"/>
      <c s="14" r="L41"/>
      <c s="14" r="M41"/>
      <c s="14" r="N41"/>
      <c s="14" r="O41"/>
      <c s="14" r="P41"/>
      <c s="14" r="Q41"/>
      <c s="14" r="R41"/>
      <c s="14" r="S41"/>
      <c s="14" r="T41"/>
      <c s="14" r="U41"/>
      <c s="14" r="V41"/>
    </row>
    <row r="42">
      <c s="14" r="A42"/>
      <c s="14" r="B42"/>
      <c s="14" r="C42"/>
      <c s="14" r="D42"/>
      <c s="14" r="E42"/>
      <c s="14" r="F42"/>
      <c s="14" r="G42"/>
      <c s="14" r="H42"/>
      <c s="14" r="I42"/>
      <c s="14" r="J42"/>
      <c s="14" r="K42"/>
      <c s="14" r="L42"/>
      <c s="14" r="M42"/>
      <c s="14" r="N42"/>
      <c s="14" r="O42"/>
      <c s="14" r="P42"/>
      <c s="14" r="Q42"/>
      <c s="14" r="R42"/>
      <c s="14" r="S42"/>
      <c s="14" r="T42"/>
      <c s="14" r="U42"/>
      <c s="14" r="V42"/>
    </row>
    <row r="43">
      <c s="14" r="A43"/>
      <c s="14" r="B43"/>
      <c s="14" r="C43"/>
      <c s="14" r="D43"/>
      <c s="14" r="E43"/>
      <c s="14" r="F43"/>
      <c s="14" r="G43"/>
      <c s="14" r="H43"/>
      <c s="14" r="I43"/>
      <c s="14" r="J43"/>
      <c s="14" r="K43"/>
      <c s="14" r="L43"/>
      <c s="14" r="M43"/>
      <c s="14" r="N43"/>
      <c s="14" r="O43"/>
      <c s="14" r="P43"/>
      <c s="14" r="Q43"/>
      <c s="14" r="R43"/>
      <c s="14" r="S43"/>
      <c s="14" r="T43"/>
      <c s="14" r="U43"/>
      <c s="14" r="V43"/>
    </row>
    <row r="44">
      <c s="14" r="A44"/>
      <c s="14" r="B44"/>
      <c s="14" r="C44"/>
      <c s="14" r="D44"/>
      <c s="14" r="E44"/>
      <c s="14" r="F44"/>
      <c s="14" r="G44"/>
      <c s="14" r="H44"/>
      <c s="14" r="I44"/>
      <c s="14" r="J44"/>
      <c s="14" r="K44"/>
      <c s="14" r="L44"/>
      <c s="14" r="M44"/>
      <c s="14" r="N44"/>
      <c s="14" r="O44"/>
      <c s="14" r="P44"/>
      <c s="14" r="Q44"/>
      <c s="14" r="R44"/>
      <c s="14" r="S44"/>
      <c s="14" r="T44"/>
      <c s="14" r="U44"/>
      <c s="14" r="V44"/>
    </row>
    <row r="45">
      <c s="14" r="A45"/>
      <c s="14" r="B45"/>
      <c s="14" r="C45"/>
      <c s="14" r="D45"/>
      <c s="14" r="E45"/>
      <c s="14" r="F45"/>
      <c s="14" r="G45"/>
      <c s="14" r="H45"/>
      <c s="14" r="I45"/>
      <c s="14" r="J45"/>
      <c s="14" r="K45"/>
      <c s="14" r="L45"/>
      <c s="14" r="M45"/>
      <c s="14" r="N45"/>
      <c s="14" r="O45"/>
      <c s="14" r="P45"/>
      <c s="14" r="Q45"/>
      <c s="14" r="R45"/>
      <c s="14" r="S45"/>
      <c s="14" r="T45"/>
      <c s="14" r="U45"/>
      <c s="14" r="V45"/>
    </row>
    <row r="46">
      <c s="14" r="A46"/>
      <c s="14" r="B46"/>
      <c s="14" r="C46"/>
      <c s="14" r="D46"/>
      <c s="14" r="E46"/>
      <c s="14" r="F46"/>
      <c s="14" r="G46"/>
      <c s="14" r="H46"/>
      <c s="14" r="I46"/>
      <c s="14" r="J46"/>
      <c s="14" r="K46"/>
      <c s="14" r="L46"/>
      <c s="14" r="M46"/>
      <c s="14" r="N46"/>
      <c s="14" r="O46"/>
      <c s="14" r="P46"/>
      <c s="14" r="Q46"/>
      <c s="14" r="R46"/>
      <c s="14" r="S46"/>
      <c s="14" r="T46"/>
      <c s="14" r="U46"/>
      <c s="14" r="V46"/>
    </row>
    <row r="47">
      <c s="14" r="A47"/>
      <c s="14" r="B47"/>
      <c s="14" r="C47"/>
      <c s="14" r="D47"/>
      <c s="14" r="E47"/>
      <c s="14" r="F47"/>
      <c s="14" r="G47"/>
      <c s="14" r="H47"/>
      <c s="14" r="I47"/>
      <c s="14" r="J47"/>
      <c s="14" r="K47"/>
      <c s="14" r="L47"/>
      <c s="14" r="M47"/>
      <c s="14" r="N47"/>
      <c s="14" r="O47"/>
      <c s="14" r="P47"/>
      <c s="14" r="Q47"/>
      <c s="14" r="R47"/>
      <c s="14" r="S47"/>
      <c s="14" r="T47"/>
      <c s="14" r="U47"/>
      <c s="14" r="V47"/>
    </row>
    <row r="48">
      <c s="14" r="A48"/>
      <c s="14" r="B48"/>
      <c s="14" r="C48"/>
      <c s="14" r="D48"/>
      <c s="14" r="E48"/>
      <c s="14" r="F48"/>
      <c s="14" r="G48"/>
      <c s="14" r="H48"/>
      <c s="14" r="I48"/>
      <c s="14" r="J48"/>
      <c s="14" r="K48"/>
      <c s="14" r="L48"/>
      <c s="14" r="M48"/>
      <c s="14" r="N48"/>
      <c s="14" r="O48"/>
      <c s="14" r="P48"/>
      <c s="14" r="Q48"/>
      <c s="14" r="R48"/>
      <c s="14" r="S48"/>
      <c s="14" r="T48"/>
      <c s="14" r="U48"/>
      <c s="14" r="V48"/>
    </row>
    <row r="49">
      <c s="14" r="A49"/>
      <c s="14" r="B49"/>
      <c s="14" r="C49"/>
      <c s="14" r="D49"/>
      <c s="14" r="E49"/>
      <c s="14" r="F49"/>
      <c s="14" r="G49"/>
      <c s="14" r="H49"/>
      <c s="14" r="I49"/>
      <c s="14" r="J49"/>
      <c s="14" r="K49"/>
      <c s="14" r="L49"/>
      <c s="14" r="M49"/>
      <c s="14" r="N49"/>
      <c s="14" r="O49"/>
      <c s="14" r="P49"/>
      <c s="14" r="Q49"/>
      <c s="14" r="R49"/>
      <c s="14" r="S49"/>
      <c s="14" r="T49"/>
      <c s="14" r="U49"/>
      <c s="14" r="V49"/>
    </row>
    <row r="50">
      <c s="14" r="A50"/>
      <c s="14" r="B50"/>
      <c s="14" r="C50"/>
      <c s="14" r="D50"/>
      <c s="14" r="E50"/>
      <c s="14" r="F50"/>
      <c s="14" r="G50"/>
      <c s="14" r="H50"/>
      <c s="14" r="I50"/>
      <c s="14" r="J50"/>
      <c s="14" r="K50"/>
      <c s="14" r="L50"/>
      <c s="14" r="M50"/>
      <c s="14" r="N50"/>
      <c s="14" r="O50"/>
      <c s="14" r="P50"/>
      <c s="14" r="Q50"/>
      <c s="14" r="R50"/>
      <c s="14" r="S50"/>
      <c s="14" r="T50"/>
      <c s="14" r="U50"/>
      <c s="14" r="V50"/>
    </row>
    <row r="51">
      <c s="14" r="A51"/>
      <c s="14" r="B51"/>
      <c s="14" r="C51"/>
      <c s="14" r="D51"/>
      <c s="14" r="E51"/>
      <c s="14" r="F51"/>
      <c s="14" r="G51"/>
      <c s="14" r="H51"/>
      <c s="14" r="I51"/>
      <c s="14" r="J51"/>
      <c s="14" r="K51"/>
      <c s="14" r="L51"/>
      <c s="14" r="M51"/>
      <c s="14" r="N51"/>
      <c s="14" r="O51"/>
      <c s="14" r="P51"/>
      <c s="14" r="Q51"/>
      <c s="14" r="R51"/>
      <c s="14" r="S51"/>
      <c s="14" r="T51"/>
      <c s="14" r="U51"/>
      <c s="14" r="V51"/>
    </row>
    <row r="52">
      <c s="14" r="A52"/>
      <c s="14" r="B52"/>
      <c s="14" r="C52"/>
      <c s="14" r="D52"/>
      <c s="14" r="E52"/>
      <c s="14" r="F52"/>
      <c s="14" r="G52"/>
      <c s="14" r="H52"/>
      <c s="14" r="I52"/>
      <c s="14" r="J52"/>
      <c s="14" r="K52"/>
      <c s="14" r="L52"/>
      <c s="14" r="M52"/>
      <c s="14" r="N52"/>
      <c s="14" r="O52"/>
      <c s="14" r="P52"/>
      <c s="14" r="Q52"/>
      <c s="14" r="R52"/>
      <c s="14" r="S52"/>
      <c s="14" r="T52"/>
      <c s="14" r="U52"/>
      <c s="14" r="V52"/>
    </row>
    <row r="53">
      <c s="14" r="A53"/>
      <c s="14" r="B53"/>
      <c s="14" r="C53"/>
      <c s="14" r="D53"/>
      <c s="14" r="E53"/>
      <c s="14" r="F53"/>
      <c s="14" r="G53"/>
      <c s="14" r="H53"/>
      <c s="14" r="I53"/>
      <c s="14" r="J53"/>
      <c s="14" r="K53"/>
      <c s="14" r="L53"/>
      <c s="14" r="M53"/>
      <c s="14" r="N53"/>
      <c s="14" r="O53"/>
      <c s="14" r="P53"/>
      <c s="14" r="Q53"/>
      <c s="14" r="R53"/>
      <c s="14" r="S53"/>
      <c s="14" r="T53"/>
      <c s="14" r="U53"/>
      <c s="14" r="V53"/>
    </row>
    <row r="54">
      <c s="14" r="A54"/>
      <c s="14" r="B54"/>
      <c s="14" r="C54"/>
      <c s="14" r="D54"/>
      <c s="14" r="E54"/>
      <c s="14" r="F54"/>
      <c s="14" r="G54"/>
      <c s="14" r="H54"/>
      <c s="14" r="I54"/>
      <c s="14" r="J54"/>
      <c s="14" r="K54"/>
      <c s="14" r="L54"/>
      <c s="14" r="M54"/>
      <c s="14" r="N54"/>
      <c s="14" r="O54"/>
      <c s="14" r="P54"/>
      <c s="14" r="Q54"/>
      <c s="14" r="R54"/>
      <c s="14" r="S54"/>
      <c s="14" r="T54"/>
      <c s="14" r="U54"/>
      <c s="14" r="V54"/>
    </row>
    <row r="55">
      <c s="14" r="A55"/>
      <c s="14" r="B55"/>
      <c s="14" r="C55"/>
      <c s="14" r="D55"/>
      <c s="14" r="E55"/>
      <c s="14" r="F55"/>
      <c s="14" r="G55"/>
      <c s="14" r="H55"/>
      <c s="14" r="I55"/>
      <c s="14" r="J55"/>
      <c s="14" r="K55"/>
      <c s="14" r="L55"/>
      <c s="14" r="M55"/>
      <c s="14" r="N55"/>
      <c s="14" r="O55"/>
      <c s="14" r="P55"/>
      <c s="14" r="Q55"/>
      <c s="14" r="R55"/>
      <c s="14" r="S55"/>
      <c s="14" r="T55"/>
      <c s="14" r="U55"/>
      <c s="14" r="V55"/>
    </row>
    <row r="56">
      <c s="14" r="A56"/>
      <c s="14" r="B56"/>
      <c s="14" r="C56"/>
      <c s="14" r="D56"/>
      <c s="14" r="E56"/>
      <c s="14" r="F56"/>
      <c s="14" r="G56"/>
      <c s="14" r="H56"/>
      <c s="14" r="I56"/>
      <c s="14" r="J56"/>
      <c s="14" r="K56"/>
      <c s="14" r="L56"/>
      <c s="14" r="M56"/>
      <c s="14" r="N56"/>
      <c s="14" r="O56"/>
      <c s="14" r="P56"/>
      <c s="14" r="Q56"/>
      <c s="14" r="R56"/>
      <c s="14" r="S56"/>
      <c s="14" r="T56"/>
      <c s="14" r="U56"/>
      <c s="14" r="V56"/>
    </row>
    <row r="57">
      <c s="14" r="A57"/>
      <c s="14" r="B57"/>
      <c s="14" r="C57"/>
      <c s="14" r="D57"/>
      <c s="14" r="E57"/>
      <c s="14" r="F57"/>
      <c s="14" r="G57"/>
      <c s="14" r="H57"/>
      <c s="14" r="I57"/>
      <c s="14" r="J57"/>
      <c s="14" r="K57"/>
      <c s="14" r="L57"/>
      <c s="14" r="M57"/>
      <c s="14" r="N57"/>
      <c s="14" r="O57"/>
      <c s="14" r="P57"/>
      <c s="14" r="Q57"/>
      <c s="14" r="R57"/>
      <c s="14" r="S57"/>
      <c s="14" r="T57"/>
      <c s="14" r="U57"/>
      <c s="14" r="V57"/>
    </row>
    <row r="58">
      <c s="14" r="A58"/>
      <c s="14" r="B58"/>
      <c s="14" r="C58"/>
      <c s="14" r="D58"/>
      <c s="14" r="E58"/>
      <c s="14" r="F58"/>
      <c s="14" r="G58"/>
      <c s="14" r="H58"/>
      <c s="14" r="I58"/>
      <c s="14" r="J58"/>
      <c s="14" r="K58"/>
      <c s="14" r="L58"/>
      <c s="14" r="M58"/>
      <c s="14" r="N58"/>
      <c s="14" r="O58"/>
      <c s="14" r="P58"/>
      <c s="14" r="Q58"/>
      <c s="14" r="R58"/>
      <c s="14" r="S58"/>
      <c s="14" r="T58"/>
      <c s="14" r="U58"/>
      <c s="14" r="V58"/>
    </row>
    <row r="59">
      <c s="14" r="A59"/>
      <c s="14" r="B59"/>
      <c s="14" r="C59"/>
      <c s="14" r="D59"/>
      <c s="14" r="E59"/>
      <c s="14" r="F59"/>
      <c s="14" r="G59"/>
      <c s="14" r="H59"/>
      <c s="14" r="I59"/>
      <c s="14" r="J59"/>
      <c s="14" r="K59"/>
      <c s="14" r="L59"/>
      <c s="14" r="M59"/>
      <c s="14" r="N59"/>
      <c s="14" r="O59"/>
      <c s="14" r="P59"/>
      <c s="14" r="Q59"/>
      <c s="14" r="R59"/>
      <c s="14" r="S59"/>
      <c s="14" r="T59"/>
      <c s="14" r="U59"/>
      <c s="14" r="V59"/>
    </row>
    <row r="60">
      <c s="14" r="A60"/>
      <c s="14" r="B60"/>
      <c s="14" r="C60"/>
      <c s="14" r="D60"/>
      <c s="14" r="E60"/>
      <c s="14" r="F60"/>
      <c s="14" r="G60"/>
      <c s="14" r="H60"/>
      <c s="14" r="I60"/>
      <c s="14" r="J60"/>
      <c s="14" r="K60"/>
      <c s="14" r="L60"/>
      <c s="14" r="M60"/>
      <c s="14" r="N60"/>
      <c s="14" r="O60"/>
      <c s="14" r="P60"/>
      <c s="14" r="Q60"/>
      <c s="14" r="R60"/>
      <c s="14" r="S60"/>
      <c s="14" r="T60"/>
      <c s="14" r="U60"/>
      <c s="14" r="V60"/>
    </row>
    <row r="61">
      <c s="14" r="A61"/>
      <c s="14" r="B61"/>
      <c s="14" r="C61"/>
      <c s="14" r="D61"/>
      <c s="14" r="E61"/>
      <c s="14" r="F61"/>
      <c s="14" r="G61"/>
      <c s="14" r="H61"/>
      <c s="14" r="I61"/>
      <c s="14" r="J61"/>
      <c s="14" r="K61"/>
      <c s="14" r="L61"/>
      <c s="14" r="M61"/>
      <c s="14" r="N61"/>
      <c s="14" r="O61"/>
      <c s="14" r="P61"/>
      <c s="14" r="Q61"/>
      <c s="14" r="R61"/>
      <c s="14" r="S61"/>
      <c s="14" r="T61"/>
      <c s="14" r="U61"/>
      <c s="14" r="V61"/>
    </row>
    <row r="62">
      <c s="14" r="A62"/>
      <c s="14" r="B62"/>
      <c s="14" r="C62"/>
      <c s="14" r="D62"/>
      <c s="14" r="E62"/>
      <c s="14" r="F62"/>
      <c s="14" r="G62"/>
      <c s="14" r="H62"/>
      <c s="14" r="I62"/>
      <c s="14" r="J62"/>
      <c s="14" r="K62"/>
      <c s="14" r="L62"/>
      <c s="14" r="M62"/>
      <c s="14" r="N62"/>
      <c s="14" r="O62"/>
      <c s="14" r="P62"/>
      <c s="14" r="Q62"/>
      <c s="14" r="R62"/>
      <c s="14" r="S62"/>
      <c s="14" r="T62"/>
      <c s="14" r="U62"/>
      <c s="14" r="V62"/>
    </row>
    <row r="63">
      <c s="14" r="A63"/>
      <c s="14" r="B63"/>
      <c s="14" r="C63"/>
      <c s="14" r="D63"/>
      <c s="14" r="E63"/>
      <c s="14" r="F63"/>
      <c s="14" r="G63"/>
      <c s="14" r="H63"/>
      <c s="14" r="I63"/>
      <c s="14" r="J63"/>
      <c s="14" r="K63"/>
      <c s="14" r="L63"/>
      <c s="14" r="M63"/>
      <c s="14" r="N63"/>
      <c s="14" r="O63"/>
      <c s="14" r="P63"/>
      <c s="14" r="Q63"/>
      <c s="14" r="R63"/>
      <c s="14" r="S63"/>
      <c s="14" r="T63"/>
      <c s="14" r="U63"/>
      <c s="14" r="V63"/>
    </row>
    <row r="64">
      <c s="14" r="A64"/>
      <c s="14" r="B64"/>
      <c s="14" r="C64"/>
      <c s="14" r="D64"/>
      <c s="14" r="E64"/>
      <c s="14" r="F64"/>
      <c s="14" r="G64"/>
      <c s="14" r="H64"/>
      <c s="14" r="I64"/>
      <c s="14" r="J64"/>
      <c s="14" r="K64"/>
      <c s="14" r="L64"/>
      <c s="14" r="M64"/>
      <c s="14" r="N64"/>
      <c s="14" r="O64"/>
      <c s="14" r="P64"/>
      <c s="14" r="Q64"/>
      <c s="14" r="R64"/>
      <c s="14" r="S64"/>
      <c s="14" r="T64"/>
      <c s="14" r="U64"/>
      <c s="14" r="V64"/>
    </row>
    <row r="65">
      <c s="14" r="A65"/>
      <c s="14" r="B65"/>
      <c s="14" r="C65"/>
      <c s="14" r="D65"/>
      <c s="14" r="E65"/>
      <c s="14" r="F65"/>
      <c s="14" r="G65"/>
      <c s="14" r="H65"/>
      <c s="14" r="I65"/>
      <c s="14" r="J65"/>
      <c s="14" r="K65"/>
      <c s="14" r="L65"/>
      <c s="14" r="M65"/>
      <c s="14" r="N65"/>
      <c s="14" r="O65"/>
      <c s="14" r="P65"/>
      <c s="14" r="Q65"/>
      <c s="14" r="R65"/>
      <c s="14" r="S65"/>
      <c s="14" r="T65"/>
      <c s="14" r="U65"/>
      <c s="14" r="V65"/>
    </row>
    <row r="66">
      <c s="14" r="A66"/>
      <c s="14" r="B66"/>
      <c s="14" r="C66"/>
      <c s="14" r="D66"/>
      <c s="14" r="E66"/>
      <c s="14" r="F66"/>
      <c s="14" r="G66"/>
      <c s="14" r="H66"/>
      <c s="14" r="I66"/>
      <c s="14" r="J66"/>
      <c s="14" r="K66"/>
      <c s="14" r="L66"/>
      <c s="14" r="M66"/>
      <c s="14" r="N66"/>
      <c s="14" r="O66"/>
      <c s="14" r="P66"/>
      <c s="14" r="Q66"/>
      <c s="14" r="R66"/>
      <c s="14" r="S66"/>
      <c s="14" r="T66"/>
      <c s="14" r="U66"/>
      <c s="14" r="V66"/>
    </row>
    <row r="67">
      <c s="14" r="A67"/>
      <c s="14" r="B67"/>
      <c s="14" r="C67"/>
      <c s="14" r="D67"/>
      <c s="14" r="E67"/>
      <c s="14" r="F67"/>
      <c s="14" r="G67"/>
      <c s="14" r="H67"/>
      <c s="14" r="I67"/>
      <c s="14" r="J67"/>
      <c s="14" r="K67"/>
      <c s="14" r="L67"/>
      <c s="14" r="M67"/>
      <c s="14" r="N67"/>
      <c s="14" r="O67"/>
      <c s="14" r="P67"/>
      <c s="14" r="Q67"/>
      <c s="14" r="R67"/>
      <c s="14" r="S67"/>
      <c s="14" r="T67"/>
      <c s="14" r="U67"/>
      <c s="14" r="V67"/>
    </row>
    <row r="68">
      <c s="14" r="A68"/>
      <c s="14" r="B68"/>
      <c s="14" r="C68"/>
      <c s="14" r="D68"/>
      <c s="14" r="E68"/>
      <c s="14" r="F68"/>
      <c s="14" r="G68"/>
      <c s="14" r="H68"/>
      <c s="14" r="I68"/>
      <c s="14" r="J68"/>
      <c s="14" r="K68"/>
      <c s="14" r="L68"/>
      <c s="14" r="M68"/>
      <c s="14" r="N68"/>
      <c s="14" r="O68"/>
      <c s="14" r="P68"/>
      <c s="14" r="Q68"/>
      <c s="14" r="R68"/>
      <c s="14" r="S68"/>
      <c s="14" r="T68"/>
      <c s="14" r="U68"/>
      <c s="14" r="V68"/>
    </row>
    <row r="69">
      <c s="14" r="A69"/>
      <c s="14" r="B69"/>
      <c s="14" r="C69"/>
      <c s="14" r="D69"/>
      <c s="14" r="E69"/>
      <c s="14" r="F69"/>
      <c s="14" r="G69"/>
      <c s="14" r="H69"/>
      <c s="14" r="I69"/>
      <c s="14" r="J69"/>
      <c s="14" r="K69"/>
      <c s="14" r="L69"/>
      <c s="14" r="M69"/>
      <c s="14" r="N69"/>
      <c s="14" r="O69"/>
      <c s="14" r="P69"/>
      <c s="14" r="Q69"/>
      <c s="14" r="R69"/>
      <c s="14" r="S69"/>
      <c s="14" r="T69"/>
      <c s="14" r="U69"/>
      <c s="14" r="V69"/>
    </row>
    <row r="70">
      <c s="14" r="A70"/>
      <c s="14" r="B70"/>
      <c s="14" r="C70"/>
      <c s="14" r="D70"/>
      <c s="14" r="E70"/>
      <c s="14" r="F70"/>
      <c s="14" r="G70"/>
      <c s="14" r="H70"/>
      <c s="14" r="I70"/>
      <c s="14" r="J70"/>
      <c s="14" r="K70"/>
      <c s="14" r="L70"/>
      <c s="14" r="M70"/>
      <c s="14" r="N70"/>
      <c s="14" r="O70"/>
      <c s="14" r="P70"/>
      <c s="14" r="Q70"/>
      <c s="14" r="R70"/>
      <c s="14" r="S70"/>
      <c s="14" r="T70"/>
      <c s="14" r="U70"/>
      <c s="14" r="V70"/>
    </row>
    <row r="71">
      <c s="14" r="A71"/>
      <c s="14" r="B71"/>
      <c s="14" r="C71"/>
      <c s="14" r="D71"/>
      <c s="14" r="E71"/>
      <c s="14" r="F71"/>
      <c s="14" r="G71"/>
      <c s="14" r="H71"/>
      <c s="14" r="I71"/>
      <c s="14" r="J71"/>
      <c s="14" r="K71"/>
      <c s="14" r="L71"/>
      <c s="14" r="M71"/>
      <c s="14" r="N71"/>
      <c s="14" r="O71"/>
      <c s="14" r="P71"/>
      <c s="14" r="Q71"/>
      <c s="14" r="R71"/>
      <c s="14" r="S71"/>
      <c s="14" r="T71"/>
      <c s="14" r="U71"/>
      <c s="14" r="V71"/>
    </row>
    <row r="72">
      <c s="14" r="A72"/>
      <c s="14" r="B72"/>
      <c s="14" r="C72"/>
      <c s="14" r="D72"/>
      <c s="14" r="E72"/>
      <c s="14" r="F72"/>
      <c s="14" r="G72"/>
      <c s="14" r="H72"/>
      <c s="14" r="I72"/>
      <c s="14" r="J72"/>
      <c s="14" r="K72"/>
      <c s="14" r="L72"/>
      <c s="14" r="M72"/>
      <c s="14" r="N72"/>
      <c s="14" r="O72"/>
      <c s="14" r="P72"/>
      <c s="14" r="Q72"/>
      <c s="14" r="R72"/>
      <c s="14" r="S72"/>
      <c s="14" r="T72"/>
      <c s="14" r="U72"/>
      <c s="14" r="V72"/>
    </row>
    <row r="73">
      <c s="14" r="A73"/>
      <c s="14" r="B73"/>
      <c s="14" r="C73"/>
      <c s="14" r="D73"/>
      <c s="14" r="E73"/>
      <c s="14" r="F73"/>
      <c s="14" r="G73"/>
      <c s="14" r="H73"/>
      <c s="14" r="I73"/>
      <c s="14" r="J73"/>
      <c s="14" r="K73"/>
      <c s="14" r="L73"/>
      <c s="14" r="M73"/>
      <c s="14" r="N73"/>
      <c s="14" r="O73"/>
      <c s="14" r="P73"/>
      <c s="14" r="Q73"/>
      <c s="14" r="R73"/>
      <c s="14" r="S73"/>
      <c s="14" r="T73"/>
      <c s="14" r="U73"/>
      <c s="14" r="V73"/>
    </row>
    <row r="74">
      <c s="14" r="A74"/>
      <c s="14" r="B74"/>
      <c s="14" r="C74"/>
      <c s="14" r="D74"/>
      <c s="14" r="E74"/>
      <c s="14" r="F74"/>
      <c s="14" r="G74"/>
      <c s="14" r="H74"/>
      <c s="14" r="I74"/>
      <c s="14" r="J74"/>
      <c s="14" r="K74"/>
      <c s="14" r="L74"/>
      <c s="14" r="M74"/>
      <c s="14" r="N74"/>
      <c s="14" r="O74"/>
      <c s="14" r="P74"/>
      <c s="14" r="Q74"/>
      <c s="14" r="R74"/>
      <c s="14" r="S74"/>
      <c s="14" r="T74"/>
      <c s="14" r="U74"/>
      <c s="14" r="V74"/>
    </row>
    <row r="75">
      <c s="14" r="A75"/>
      <c s="14" r="B75"/>
      <c s="14" r="C75"/>
      <c s="14" r="D75"/>
      <c s="14" r="E75"/>
      <c s="14" r="F75"/>
      <c s="14" r="G75"/>
      <c s="14" r="H75"/>
      <c s="14" r="I75"/>
      <c s="14" r="J75"/>
      <c s="14" r="K75"/>
      <c s="14" r="L75"/>
      <c s="14" r="M75"/>
      <c s="14" r="N75"/>
      <c s="14" r="O75"/>
      <c s="14" r="P75"/>
      <c s="14" r="Q75"/>
      <c s="14" r="R75"/>
      <c s="14" r="S75"/>
      <c s="14" r="T75"/>
      <c s="14" r="U75"/>
      <c s="14" r="V75"/>
    </row>
    <row r="76">
      <c s="14" r="A76"/>
      <c s="14" r="B76"/>
      <c s="14" r="C76"/>
      <c s="14" r="D76"/>
      <c s="14" r="E76"/>
      <c s="14" r="F76"/>
      <c s="14" r="G76"/>
      <c s="14" r="H76"/>
      <c s="14" r="I76"/>
      <c s="14" r="J76"/>
      <c s="14" r="K76"/>
      <c s="14" r="L76"/>
      <c s="14" r="M76"/>
      <c s="14" r="N76"/>
      <c s="14" r="O76"/>
      <c s="14" r="P76"/>
      <c s="14" r="Q76"/>
      <c s="14" r="R76"/>
      <c s="14" r="S76"/>
      <c s="14" r="T76"/>
      <c s="14" r="U76"/>
      <c s="14" r="V76"/>
    </row>
    <row r="77">
      <c s="14" r="A77"/>
      <c s="14" r="B77"/>
      <c s="14" r="C77"/>
      <c s="14" r="D77"/>
      <c s="14" r="E77"/>
      <c s="14" r="F77"/>
      <c s="14" r="G77"/>
      <c s="14" r="H77"/>
      <c s="14" r="I77"/>
      <c s="14" r="J77"/>
      <c s="14" r="K77"/>
      <c s="14" r="L77"/>
      <c s="14" r="M77"/>
      <c s="14" r="N77"/>
      <c s="14" r="O77"/>
      <c s="14" r="P77"/>
      <c s="14" r="Q77"/>
      <c s="14" r="R77"/>
      <c s="14" r="S77"/>
      <c s="14" r="T77"/>
      <c s="14" r="U77"/>
      <c s="14" r="V77"/>
    </row>
    <row r="78">
      <c s="14" r="A78"/>
      <c s="14" r="B78"/>
      <c s="14" r="C78"/>
      <c s="14" r="D78"/>
      <c s="14" r="E78"/>
      <c s="14" r="F78"/>
      <c s="14" r="G78"/>
      <c s="14" r="H78"/>
      <c s="14" r="I78"/>
      <c s="14" r="J78"/>
      <c s="14" r="K78"/>
      <c s="14" r="L78"/>
      <c s="14" r="M78"/>
      <c s="14" r="N78"/>
      <c s="14" r="O78"/>
      <c s="14" r="P78"/>
      <c s="14" r="Q78"/>
      <c s="14" r="R78"/>
      <c s="14" r="S78"/>
      <c s="14" r="T78"/>
      <c s="14" r="U78"/>
      <c s="14" r="V78"/>
    </row>
    <row r="79">
      <c s="14" r="A79"/>
      <c s="14" r="B79"/>
      <c s="14" r="C79"/>
      <c s="14" r="D79"/>
      <c s="14" r="E79"/>
      <c s="14" r="F79"/>
      <c s="14" r="G79"/>
      <c s="14" r="H79"/>
      <c s="14" r="I79"/>
      <c s="14" r="J79"/>
      <c s="14" r="K79"/>
      <c s="14" r="L79"/>
      <c s="14" r="M79"/>
      <c s="14" r="N79"/>
      <c s="14" r="O79"/>
      <c s="14" r="P79"/>
      <c s="14" r="Q79"/>
      <c s="14" r="R79"/>
      <c s="14" r="S79"/>
      <c s="14" r="T79"/>
      <c s="14" r="U79"/>
      <c s="14" r="V79"/>
    </row>
    <row r="80">
      <c s="14" r="A80"/>
      <c s="14" r="B80"/>
      <c s="14" r="C80"/>
      <c s="14" r="D80"/>
      <c s="14" r="E80"/>
      <c s="14" r="F80"/>
      <c s="14" r="G80"/>
      <c s="14" r="H80"/>
      <c s="14" r="I80"/>
      <c s="14" r="J80"/>
      <c s="14" r="K80"/>
      <c s="14" r="L80"/>
      <c s="14" r="M80"/>
      <c s="14" r="N80"/>
      <c s="14" r="O80"/>
      <c s="14" r="P80"/>
      <c s="14" r="Q80"/>
      <c s="14" r="R80"/>
      <c s="14" r="S80"/>
      <c s="14" r="T80"/>
      <c s="14" r="U80"/>
      <c s="14" r="V80"/>
    </row>
    <row r="81">
      <c s="14" r="A81"/>
      <c s="14" r="B81"/>
      <c s="14" r="C81"/>
      <c s="14" r="D81"/>
      <c s="14" r="E81"/>
      <c s="14" r="F81"/>
      <c s="14" r="G81"/>
      <c s="14" r="H81"/>
      <c s="14" r="I81"/>
      <c s="14" r="J81"/>
      <c s="14" r="K81"/>
      <c s="14" r="L81"/>
      <c s="14" r="M81"/>
      <c s="14" r="N81"/>
      <c s="14" r="O81"/>
      <c s="14" r="P81"/>
      <c s="14" r="Q81"/>
      <c s="14" r="R81"/>
      <c s="14" r="S81"/>
      <c s="14" r="T81"/>
      <c s="14" r="U81"/>
      <c s="14" r="V81"/>
    </row>
    <row r="82">
      <c s="14" r="A82"/>
      <c s="14" r="B82"/>
      <c s="14" r="C82"/>
      <c s="14" r="D82"/>
      <c s="14" r="E82"/>
      <c s="14" r="F82"/>
      <c s="14" r="G82"/>
      <c s="14" r="H82"/>
      <c s="14" r="I82"/>
      <c s="14" r="J82"/>
      <c s="14" r="K82"/>
      <c s="14" r="L82"/>
      <c s="14" r="M82"/>
      <c s="14" r="N82"/>
      <c s="14" r="O82"/>
      <c s="14" r="P82"/>
      <c s="14" r="Q82"/>
      <c s="14" r="R82"/>
      <c s="14" r="S82"/>
      <c s="14" r="T82"/>
      <c s="14" r="U82"/>
      <c s="14" r="V82"/>
    </row>
    <row r="83">
      <c s="14" r="A83"/>
      <c s="14" r="B83"/>
      <c s="14" r="C83"/>
      <c s="14" r="D83"/>
      <c s="14" r="E83"/>
      <c s="14" r="F83"/>
      <c s="14" r="G83"/>
      <c s="14" r="H83"/>
      <c s="14" r="I83"/>
      <c s="14" r="J83"/>
      <c s="14" r="K83"/>
      <c s="14" r="L83"/>
      <c s="14" r="M83"/>
      <c s="14" r="N83"/>
      <c s="14" r="O83"/>
      <c s="14" r="P83"/>
      <c s="14" r="Q83"/>
      <c s="14" r="R83"/>
      <c s="14" r="S83"/>
      <c s="14" r="T83"/>
      <c s="14" r="U83"/>
      <c s="14" r="V83"/>
    </row>
    <row r="84">
      <c s="14" r="A84"/>
      <c s="14" r="B84"/>
      <c s="14" r="C84"/>
      <c s="14" r="D84"/>
      <c s="14" r="E84"/>
      <c s="14" r="F84"/>
      <c s="14" r="G84"/>
      <c s="14" r="H84"/>
      <c s="14" r="I84"/>
      <c s="14" r="J84"/>
      <c s="14" r="K84"/>
      <c s="14" r="L84"/>
      <c s="14" r="M84"/>
      <c s="14" r="N84"/>
      <c s="14" r="O84"/>
      <c s="14" r="P84"/>
      <c s="14" r="Q84"/>
      <c s="14" r="R84"/>
      <c s="14" r="S84"/>
      <c s="14" r="T84"/>
      <c s="14" r="U84"/>
      <c s="14" r="V84"/>
    </row>
    <row r="85">
      <c s="14" r="A85"/>
      <c s="14" r="B85"/>
      <c s="14" r="C85"/>
      <c s="14" r="D85"/>
      <c s="14" r="E85"/>
      <c s="14" r="F85"/>
      <c s="14" r="G85"/>
      <c s="14" r="H85"/>
      <c s="14" r="I85"/>
      <c s="14" r="J85"/>
      <c s="14" r="K85"/>
      <c s="14" r="L85"/>
      <c s="14" r="M85"/>
      <c s="14" r="N85"/>
      <c s="14" r="O85"/>
      <c s="14" r="P85"/>
      <c s="14" r="Q85"/>
      <c s="14" r="R85"/>
      <c s="14" r="S85"/>
      <c s="14" r="T85"/>
      <c s="14" r="U85"/>
      <c s="14" r="V85"/>
    </row>
    <row r="86">
      <c s="14" r="A86"/>
      <c s="14" r="B86"/>
      <c s="14" r="C86"/>
      <c s="14" r="D86"/>
      <c s="14" r="E86"/>
      <c s="14" r="F86"/>
      <c s="14" r="G86"/>
      <c s="14" r="H86"/>
      <c s="14" r="I86"/>
      <c s="14" r="J86"/>
      <c s="14" r="K86"/>
      <c s="14" r="L86"/>
      <c s="14" r="M86"/>
      <c s="14" r="N86"/>
      <c s="14" r="O86"/>
      <c s="14" r="P86"/>
      <c s="14" r="Q86"/>
      <c s="14" r="R86"/>
      <c s="14" r="S86"/>
      <c s="14" r="T86"/>
      <c s="14" r="U86"/>
      <c s="14" r="V86"/>
    </row>
    <row r="87">
      <c s="14" r="A87"/>
      <c s="14" r="B87"/>
      <c s="14" r="C87"/>
      <c s="14" r="D87"/>
      <c s="14" r="E87"/>
      <c s="14" r="F87"/>
      <c s="14" r="G87"/>
      <c s="14" r="H87"/>
      <c s="14" r="I87"/>
      <c s="14" r="J87"/>
      <c s="14" r="K87"/>
      <c s="14" r="L87"/>
      <c s="14" r="M87"/>
      <c s="14" r="N87"/>
      <c s="14" r="O87"/>
      <c s="14" r="P87"/>
      <c s="14" r="Q87"/>
      <c s="14" r="R87"/>
      <c s="14" r="S87"/>
      <c s="14" r="T87"/>
      <c s="14" r="U87"/>
      <c s="14" r="V87"/>
    </row>
    <row r="88">
      <c s="14" r="A88"/>
      <c s="14" r="B88"/>
      <c s="14" r="C88"/>
      <c s="14" r="D88"/>
      <c s="14" r="E88"/>
      <c s="14" r="F88"/>
      <c s="14" r="G88"/>
      <c s="14" r="H88"/>
      <c s="14" r="I88"/>
      <c s="14" r="J88"/>
      <c s="14" r="K88"/>
      <c s="14" r="L88"/>
      <c s="14" r="M88"/>
      <c s="14" r="N88"/>
      <c s="14" r="O88"/>
      <c s="14" r="P88"/>
      <c s="14" r="Q88"/>
      <c s="14" r="R88"/>
      <c s="14" r="S88"/>
      <c s="14" r="T88"/>
      <c s="14" r="U88"/>
      <c s="14" r="V88"/>
    </row>
    <row r="89">
      <c s="14" r="A89"/>
      <c s="14" r="B89"/>
      <c s="14" r="C89"/>
      <c s="14" r="D89"/>
      <c s="14" r="E89"/>
      <c s="14" r="F89"/>
      <c s="14" r="G89"/>
      <c s="14" r="H89"/>
      <c s="14" r="I89"/>
      <c s="14" r="J89"/>
      <c s="14" r="K89"/>
      <c s="14" r="L89"/>
      <c s="14" r="M89"/>
      <c s="14" r="N89"/>
      <c s="14" r="O89"/>
      <c s="14" r="P89"/>
      <c s="14" r="Q89"/>
      <c s="14" r="R89"/>
      <c s="14" r="S89"/>
      <c s="14" r="T89"/>
      <c s="14" r="U89"/>
      <c s="14" r="V89"/>
    </row>
    <row r="90">
      <c s="14" r="A90"/>
      <c s="14" r="B90"/>
      <c s="14" r="C90"/>
      <c s="14" r="D90"/>
      <c s="14" r="E90"/>
      <c s="14" r="F90"/>
      <c s="14" r="G90"/>
      <c s="14" r="H90"/>
      <c s="14" r="I90"/>
      <c s="14" r="J90"/>
      <c s="14" r="K90"/>
      <c s="14" r="L90"/>
      <c s="14" r="M90"/>
      <c s="14" r="N90"/>
      <c s="14" r="O90"/>
      <c s="14" r="P90"/>
      <c s="14" r="Q90"/>
      <c s="14" r="R90"/>
      <c s="14" r="S90"/>
      <c s="14" r="T90"/>
      <c s="14" r="U90"/>
      <c s="14" r="V90"/>
    </row>
  </sheetData>
  <mergeCells count="1">
    <mergeCell ref="B2:G2"/>
  </mergeCells>
  <legacyDrawing r:id="rId2"/>
</worksheet>
</file>